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https://devleasecrunch.sharepoint.com/sites/LeaseCrunch-AllEmployees/Shared Documents/ASE/KB/"/>
    </mc:Choice>
  </mc:AlternateContent>
  <xr:revisionPtr revIDLastSave="15" documentId="8_{53AC947C-B811-48FE-AD86-C46308707FC0}" xr6:coauthVersionLast="47" xr6:coauthVersionMax="47" xr10:uidLastSave="{36F31483-CBAE-49D2-96EB-190A5B879FCA}"/>
  <bookViews>
    <workbookView xWindow="28680" yWindow="-120" windowWidth="29040" windowHeight="15720" xr2:uid="{00000000-000D-0000-FFFF-FFFF00000000}"/>
  </bookViews>
  <sheets>
    <sheet name="Weighted Average Term" sheetId="1" r:id="rId1"/>
    <sheet name="Weighted Average DR" sheetId="2" r:id="rId2"/>
    <sheet name="GE Vivid E9 4D XD Clear" sheetId="3" state="hidden" r:id="rId3"/>
    <sheet name="GE UL Voluson E8 BT21" sheetId="4" state="hidden" r:id="rId4"/>
    <sheet name="HP Finance " sheetId="5" state="hidden" r:id="rId5"/>
    <sheet name="Example lease" sheetId="6" r:id="rId6"/>
    <sheet name="Lease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vbhs/RI7NHb/Wc1KSzSfdOiiyD4nI3JbBt57sFvRq/Y="/>
    </ext>
  </extLst>
</workbook>
</file>

<file path=xl/calcChain.xml><?xml version="1.0" encoding="utf-8"?>
<calcChain xmlns="http://schemas.openxmlformats.org/spreadsheetml/2006/main">
  <c r="C2" i="1" l="1"/>
  <c r="D2" i="1" s="1"/>
  <c r="D9" i="1" s="1"/>
  <c r="E9" i="1" s="1"/>
  <c r="E11" i="1" s="1"/>
  <c r="C2" i="2"/>
  <c r="B2" i="2"/>
  <c r="B9" i="1"/>
  <c r="B2" i="1"/>
  <c r="B9" i="2" l="1"/>
  <c r="D2" i="2"/>
  <c r="D9" i="2" s="1"/>
  <c r="E9" i="2" s="1"/>
  <c r="E11" i="2" s="1"/>
</calcChain>
</file>

<file path=xl/sharedStrings.xml><?xml version="1.0" encoding="utf-8"?>
<sst xmlns="http://schemas.openxmlformats.org/spreadsheetml/2006/main" count="495" uniqueCount="142">
  <si>
    <t>Lease</t>
  </si>
  <si>
    <r>
      <t xml:space="preserve">Lease Liability
as of (End of FY used in Footnotes)
(A)
</t>
    </r>
    <r>
      <rPr>
        <b/>
        <sz val="10"/>
        <color rgb="FFFF0000"/>
        <rFont val="Public Sans"/>
      </rPr>
      <t>Total Lease Liability balance (Column L) ending balance as of end of period</t>
    </r>
  </si>
  <si>
    <r>
      <t xml:space="preserve">Remaining
lease term at
(End of FY used in Footnotes)
(B)
</t>
    </r>
    <r>
      <rPr>
        <b/>
        <sz val="10"/>
        <color rgb="FFFF0000"/>
        <rFont val="Public Sans"/>
      </rPr>
      <t>*total months in lease term-lease months recognized as of end of period / 12</t>
    </r>
  </si>
  <si>
    <t>(A × B)</t>
  </si>
  <si>
    <t>Weighted
average lease
term at
(End of FY used in Footnotes)</t>
  </si>
  <si>
    <t>Terms
*run schedules for full term</t>
  </si>
  <si>
    <t>EXAMPLE Lease</t>
  </si>
  <si>
    <t>11/1/2022-3/31/2038</t>
  </si>
  <si>
    <t>per footnotes</t>
  </si>
  <si>
    <r>
      <t xml:space="preserve">Remaining
Payments (End of FY used in Footnotes)
</t>
    </r>
    <r>
      <rPr>
        <b/>
        <sz val="10"/>
        <color rgb="FFFF0000"/>
        <rFont val="Public Sans"/>
      </rPr>
      <t xml:space="preserve">*Cash/AP for Lease Payment at BOM (Column Q) +  Cash/AP for Lease Payment at EOM balances (Column R) </t>
    </r>
    <r>
      <rPr>
        <b/>
        <sz val="10"/>
        <color theme="1"/>
        <rFont val="Public Sans"/>
      </rPr>
      <t xml:space="preserve">
(A)</t>
    </r>
  </si>
  <si>
    <r>
      <t xml:space="preserve">Rate to calculate
Lease Liability
</t>
    </r>
    <r>
      <rPr>
        <b/>
        <sz val="10"/>
        <color rgb="FFFF0000"/>
        <rFont val="Public Sans"/>
      </rPr>
      <t>Discount Rate used per lease</t>
    </r>
    <r>
      <rPr>
        <b/>
        <sz val="10"/>
        <color theme="1"/>
        <rFont val="Public Sans"/>
      </rPr>
      <t xml:space="preserve"> 
(B)                     </t>
    </r>
  </si>
  <si>
    <t xml:space="preserve">Weighted
average discount
rate
</t>
  </si>
  <si>
    <t>Terms  
*run schedules for full term</t>
  </si>
  <si>
    <t>Amortization/Operating Lease Expense &amp; ROU Asset</t>
  </si>
  <si>
    <t>Interest Expense &amp; Lease Liability</t>
  </si>
  <si>
    <t>Cash/AP</t>
  </si>
  <si>
    <t>Other Entries</t>
  </si>
  <si>
    <t>P&amp;L</t>
  </si>
  <si>
    <t>Balance Sheet</t>
  </si>
  <si>
    <t>Date</t>
  </si>
  <si>
    <t>Month</t>
  </si>
  <si>
    <t>Amortization Expense (Finance) or Operating Lease Expense (Operating)</t>
  </si>
  <si>
    <t>ROU Asset Beginning</t>
  </si>
  <si>
    <t>ROU Asset</t>
  </si>
  <si>
    <t>ROU Asset EOM</t>
  </si>
  <si>
    <t>LT Liability Beginning</t>
  </si>
  <si>
    <t>Interest Expense (Not Applicable for Operating Lease)</t>
  </si>
  <si>
    <t>LT Liability (interest)</t>
  </si>
  <si>
    <t>LT Liability (Payment at BOM)</t>
  </si>
  <si>
    <t>LT Liability (Payment at EOM)</t>
  </si>
  <si>
    <t>Total ST &amp; LT Liability EOM</t>
  </si>
  <si>
    <t>LT Liability</t>
  </si>
  <si>
    <t>ST Liability</t>
  </si>
  <si>
    <t>LT Liability EOM</t>
  </si>
  <si>
    <t>ST Liability EOM</t>
  </si>
  <si>
    <t>Cash/AP for Lease Payment at BOM</t>
  </si>
  <si>
    <t>Cash/AP for Lease Payments at EOM</t>
  </si>
  <si>
    <t>Cash/AP for Variable Lease Expense Payment</t>
  </si>
  <si>
    <t>Cash/AP for Non-Lease Payment</t>
  </si>
  <si>
    <t>Cash/AP (Summary of all Cash/AP Entries)</t>
  </si>
  <si>
    <t>Variable Lease Expense</t>
  </si>
  <si>
    <t>Other P&amp;L Accounts</t>
  </si>
  <si>
    <t>Other BS Accounts</t>
  </si>
  <si>
    <t>Entry</t>
  </si>
  <si>
    <t>Balance</t>
  </si>
  <si>
    <t>2022-10</t>
  </si>
  <si>
    <t>2022-11</t>
  </si>
  <si>
    <t>2022-12</t>
  </si>
  <si>
    <t>Subtotal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</si>
  <si>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</si>
  <si>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</si>
  <si>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</si>
  <si>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</si>
  <si>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</si>
  <si>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</si>
  <si>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</si>
  <si>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</si>
  <si>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</si>
  <si>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Grand Total</t>
  </si>
  <si>
    <t>Initial Journal Entry</t>
  </si>
  <si>
    <t>Lease Term Wizard</t>
  </si>
  <si>
    <t>Classification Wizard</t>
  </si>
  <si>
    <t>Lease ID</t>
  </si>
  <si>
    <t>Reporting Entity Name</t>
  </si>
  <si>
    <t>Local Currency</t>
  </si>
  <si>
    <t>Functional Currency</t>
  </si>
  <si>
    <t>Lease Name</t>
  </si>
  <si>
    <t>Description</t>
  </si>
  <si>
    <t>Manufacturer</t>
  </si>
  <si>
    <t>Asset Type</t>
  </si>
  <si>
    <t>Size</t>
  </si>
  <si>
    <t>Location</t>
  </si>
  <si>
    <t>Lessor Name</t>
  </si>
  <si>
    <t>Start Date</t>
  </si>
  <si>
    <t>End Date</t>
  </si>
  <si>
    <t>Term</t>
  </si>
  <si>
    <t>ROU Asset Life</t>
  </si>
  <si>
    <t>Term Comments</t>
  </si>
  <si>
    <t>Discount %</t>
  </si>
  <si>
    <t>Incentives Received</t>
  </si>
  <si>
    <t>Initial Direct Costs</t>
  </si>
  <si>
    <t>Created By</t>
  </si>
  <si>
    <t>Created Date</t>
  </si>
  <si>
    <t>Modified By</t>
  </si>
  <si>
    <t>Modified Date</t>
  </si>
  <si>
    <t>Payment Frequency</t>
  </si>
  <si>
    <t>Payment Amount</t>
  </si>
  <si>
    <t>Payments</t>
  </si>
  <si>
    <t>Total Payments</t>
  </si>
  <si>
    <t>Payment Start</t>
  </si>
  <si>
    <t>Payment End</t>
  </si>
  <si>
    <t>GL Accounts for Existing Balances under Previous Lease Accounting Guidance</t>
  </si>
  <si>
    <t>Existing Balances under Previous Lease Guidance</t>
  </si>
  <si>
    <t>Classification</t>
  </si>
  <si>
    <t>Cash/AP Clearing Account</t>
  </si>
  <si>
    <t>LT Lease Liability</t>
  </si>
  <si>
    <t>ST Lease Liability</t>
  </si>
  <si>
    <t>Amortization Expense (Finance) OR Operating Lease Expense</t>
  </si>
  <si>
    <t>Cost Center</t>
  </si>
  <si>
    <t>Cost Center Allocation %</t>
  </si>
  <si>
    <t>Fixed Asset (Not Applicable for Operating Lease)</t>
  </si>
  <si>
    <t>Lease Liability</t>
  </si>
  <si>
    <t>GL Accounts for Variable Expenses &amp; Non-Lease Payments</t>
  </si>
  <si>
    <t>Non-lease Payment Frequency</t>
  </si>
  <si>
    <t>Non-lease Payment Amount</t>
  </si>
  <si>
    <t>Non-lease Payments</t>
  </si>
  <si>
    <t>Total Non-lease Payments</t>
  </si>
  <si>
    <t>Non-lease Payment Start</t>
  </si>
  <si>
    <t>Non-lease Payment End</t>
  </si>
  <si>
    <t>Original Start Date</t>
  </si>
  <si>
    <t>Original End Date</t>
  </si>
  <si>
    <t>Original Term</t>
  </si>
  <si>
    <t>Are you reasonably certain you will bypass any early termination option(s)?</t>
  </si>
  <si>
    <t>Are you reasonably certain to exercise a renewal option(s)?</t>
  </si>
  <si>
    <t>Final End Date (if bypass termination option is 'No', or exercise renewal option is 'Yes')</t>
  </si>
  <si>
    <t>Will ownership transfer to Lessee at the end of lease term?</t>
  </si>
  <si>
    <t>Is Lessee reasonably certain to exercise a purchase option?</t>
  </si>
  <si>
    <t>Will leased asset have no alternative use to the lessor at the end of the lease?</t>
  </si>
  <si>
    <t>Is the lease term a major part (&gt;=75%) of the economic life of the underlying asset?</t>
  </si>
  <si>
    <t>Economic Life of Asset</t>
  </si>
  <si>
    <t>Term/Economic Life of Asset</t>
  </si>
  <si>
    <t>Does the present value of lease payments equal (or exceed) substantially all (&gt;=90%) of the fair value of the leased asset?</t>
  </si>
  <si>
    <t>Present Value (Liability + Prepayments)</t>
  </si>
  <si>
    <t>Fair Value</t>
  </si>
  <si>
    <t>Present Value / Fair Value</t>
  </si>
  <si>
    <t>Custom Fields</t>
  </si>
  <si>
    <t>Value</t>
  </si>
  <si>
    <t>xx</t>
  </si>
  <si>
    <t>XXX</t>
  </si>
  <si>
    <t>USD</t>
  </si>
  <si>
    <t>Example Lease</t>
  </si>
  <si>
    <t>Office Space</t>
  </si>
  <si>
    <t>na</t>
  </si>
  <si>
    <t>Monthly</t>
  </si>
  <si>
    <t>Operating Lease</t>
  </si>
  <si>
    <t>Cash 1000</t>
  </si>
  <si>
    <t>ROU Asset 1510</t>
  </si>
  <si>
    <t>Straight Line Rent Accrual 2430</t>
  </si>
  <si>
    <t>Accounts Payable Accrual 2010</t>
  </si>
  <si>
    <t>Occupancy Expenses-Rent 7200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</si>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</sst>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"/>
    <numFmt numFmtId="165" formatCode="0.0"/>
    <numFmt numFmtId="166" formatCode="0.0000%"/>
    <numFmt numFmtId="167" formatCode="0.0%"/>
    <numFmt numFmtId="168" formatCode="mm/dd/yyyy"/>
  </numFmts>
  <fonts count="14">
    <font>
      <sz val="11"/>
      <color rgb="FF000000"/>
      <name val="Aptos Narrow"/>
      <scheme val="minor"/>
    </font>
    <font>
      <sz val="11"/>
      <color rgb="FF000000"/>
      <name val="Aptos Narrow"/>
    </font>
    <font>
      <sz val="11"/>
      <name val="Aptos Narrow"/>
    </font>
    <font>
      <sz val="11"/>
      <color theme="1"/>
      <name val="Calibri"/>
    </font>
    <font>
      <b/>
      <sz val="11"/>
      <color theme="1"/>
      <name val="Calibri"/>
    </font>
    <font>
      <u/>
      <sz val="11"/>
      <color rgb="FF0000FF"/>
      <name val="Calibri"/>
    </font>
    <font>
      <sz val="11"/>
      <color rgb="FF000000"/>
      <name val="Calibri"/>
    </font>
    <font>
      <sz val="11"/>
      <color rgb="FF000000"/>
      <name val="Public Sans"/>
    </font>
    <font>
      <b/>
      <sz val="10"/>
      <color theme="1"/>
      <name val="Public Sans"/>
    </font>
    <font>
      <b/>
      <sz val="10"/>
      <color rgb="FFFF0000"/>
      <name val="Public Sans"/>
    </font>
    <font>
      <sz val="10"/>
      <color rgb="FF000000"/>
      <name val="Public Sans"/>
    </font>
    <font>
      <sz val="10"/>
      <color theme="1"/>
      <name val="Public Sans"/>
    </font>
    <font>
      <i/>
      <sz val="10"/>
      <color rgb="FF000000"/>
      <name val="Public Sans"/>
    </font>
    <font>
      <sz val="10"/>
      <color rgb="FFFF0000"/>
      <name val="Public Sans"/>
    </font>
  </fonts>
  <fills count="1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CC00"/>
      </patternFill>
    </fill>
    <fill>
      <patternFill patternType="solid">
        <fgColor rgb="FFCDC5FF"/>
        <bgColor rgb="FF92D050"/>
      </patternFill>
    </fill>
    <fill>
      <patternFill patternType="solid">
        <fgColor rgb="FFE7E3FF"/>
        <bgColor rgb="FFD9F2D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right"/>
    </xf>
    <xf numFmtId="39" fontId="3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9" fontId="4" fillId="0" borderId="3" xfId="0" applyNumberFormat="1" applyFont="1" applyBorder="1" applyAlignment="1">
      <alignment horizontal="right"/>
    </xf>
    <xf numFmtId="0" fontId="3" fillId="9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center" vertical="top"/>
    </xf>
    <xf numFmtId="168" fontId="1" fillId="0" borderId="0" xfId="0" applyNumberFormat="1" applyFont="1" applyAlignment="1">
      <alignment horizontal="center" vertical="top"/>
    </xf>
    <xf numFmtId="10" fontId="1" fillId="0" borderId="0" xfId="0" applyNumberFormat="1" applyFont="1" applyAlignment="1">
      <alignment horizontal="center" vertical="top"/>
    </xf>
    <xf numFmtId="39" fontId="1" fillId="0" borderId="0" xfId="0" applyNumberFormat="1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39" fontId="10" fillId="2" borderId="1" xfId="0" applyNumberFormat="1" applyFont="1" applyFill="1" applyBorder="1" applyAlignment="1">
      <alignment horizontal="right"/>
    </xf>
    <xf numFmtId="43" fontId="10" fillId="2" borderId="1" xfId="0" applyNumberFormat="1" applyFont="1" applyFill="1" applyBorder="1"/>
    <xf numFmtId="164" fontId="10" fillId="2" borderId="1" xfId="0" applyNumberFormat="1" applyFont="1" applyFill="1" applyBorder="1"/>
    <xf numFmtId="0" fontId="10" fillId="2" borderId="1" xfId="0" applyFont="1" applyFill="1" applyBorder="1"/>
    <xf numFmtId="0" fontId="11" fillId="2" borderId="0" xfId="0" applyFont="1" applyFill="1"/>
    <xf numFmtId="43" fontId="10" fillId="0" borderId="1" xfId="0" applyNumberFormat="1" applyFont="1" applyBorder="1" applyAlignment="1">
      <alignment horizontal="right"/>
    </xf>
    <xf numFmtId="43" fontId="10" fillId="0" borderId="1" xfId="0" applyNumberFormat="1" applyFont="1" applyBorder="1"/>
    <xf numFmtId="164" fontId="10" fillId="0" borderId="1" xfId="0" applyNumberFormat="1" applyFont="1" applyBorder="1"/>
    <xf numFmtId="0" fontId="10" fillId="3" borderId="1" xfId="0" applyFont="1" applyFill="1" applyBorder="1"/>
    <xf numFmtId="0" fontId="10" fillId="0" borderId="0" xfId="0" applyFont="1"/>
    <xf numFmtId="0" fontId="10" fillId="0" borderId="0" xfId="0" applyFont="1" applyAlignment="1">
      <alignment horizontal="right"/>
    </xf>
    <xf numFmtId="39" fontId="10" fillId="0" borderId="1" xfId="0" applyNumberFormat="1" applyFont="1" applyBorder="1" applyAlignment="1">
      <alignment horizontal="right"/>
    </xf>
    <xf numFmtId="165" fontId="10" fillId="0" borderId="1" xfId="0" applyNumberFormat="1" applyFont="1" applyBorder="1"/>
    <xf numFmtId="0" fontId="10" fillId="0" borderId="1" xfId="0" applyFont="1" applyBorder="1"/>
    <xf numFmtId="39" fontId="10" fillId="0" borderId="1" xfId="0" applyNumberFormat="1" applyFont="1" applyBorder="1"/>
    <xf numFmtId="0" fontId="11" fillId="0" borderId="0" xfId="0" applyFont="1"/>
    <xf numFmtId="0" fontId="12" fillId="0" borderId="0" xfId="0" applyFont="1"/>
    <xf numFmtId="164" fontId="10" fillId="0" borderId="0" xfId="0" applyNumberFormat="1" applyFont="1"/>
    <xf numFmtId="2" fontId="13" fillId="0" borderId="0" xfId="0" applyNumberFormat="1" applyFont="1"/>
    <xf numFmtId="2" fontId="10" fillId="11" borderId="1" xfId="0" applyNumberFormat="1" applyFont="1" applyFill="1" applyBorder="1"/>
    <xf numFmtId="0" fontId="3" fillId="12" borderId="4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39" fontId="10" fillId="2" borderId="1" xfId="0" applyNumberFormat="1" applyFont="1" applyFill="1" applyBorder="1"/>
    <xf numFmtId="166" fontId="10" fillId="2" borderId="1" xfId="0" applyNumberFormat="1" applyFont="1" applyFill="1" applyBorder="1"/>
    <xf numFmtId="166" fontId="10" fillId="0" borderId="1" xfId="0" applyNumberFormat="1" applyFont="1" applyBorder="1"/>
    <xf numFmtId="0" fontId="10" fillId="4" borderId="1" xfId="0" applyFont="1" applyFill="1" applyBorder="1"/>
    <xf numFmtId="10" fontId="10" fillId="0" borderId="1" xfId="0" applyNumberFormat="1" applyFont="1" applyBorder="1"/>
    <xf numFmtId="167" fontId="10" fillId="11" borderId="1" xfId="0" applyNumberFormat="1" applyFont="1" applyFill="1" applyBorder="1"/>
    <xf numFmtId="167" fontId="10" fillId="0" borderId="0" xfId="0" applyNumberFormat="1" applyFont="1"/>
    <xf numFmtId="0" fontId="7" fillId="0" borderId="0" xfId="0" applyFont="1" applyAlignment="1">
      <alignment vertical="center"/>
    </xf>
    <xf numFmtId="0" fontId="1" fillId="5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/>
    <xf numFmtId="0" fontId="1" fillId="6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E3FF"/>
      <color rgb="FFCDC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9"/>
  <sheetViews>
    <sheetView tabSelected="1" workbookViewId="0">
      <selection activeCell="A12" sqref="A12"/>
    </sheetView>
  </sheetViews>
  <sheetFormatPr defaultColWidth="12.5703125" defaultRowHeight="15" customHeight="1"/>
  <cols>
    <col min="1" max="2" width="34.7109375" style="17" customWidth="1"/>
    <col min="3" max="6" width="21.7109375" style="17" customWidth="1"/>
    <col min="7" max="26" width="20.85546875" style="17" customWidth="1"/>
    <col min="27" max="16384" width="12.5703125" style="17"/>
  </cols>
  <sheetData>
    <row r="1" spans="1:6" s="48" customFormat="1" ht="141.75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18" t="s">
        <v>5</v>
      </c>
    </row>
    <row r="2" spans="1:6" ht="14.25" customHeight="1">
      <c r="A2" s="19" t="s">
        <v>6</v>
      </c>
      <c r="B2" s="20">
        <f>+'Example lease'!L17</f>
        <v>-6227081.5700000003</v>
      </c>
      <c r="C2" s="21">
        <f>+(Lease!N4-'Example lease'!B16)/12</f>
        <v>14.5</v>
      </c>
      <c r="D2" s="20">
        <f>+B2*C2</f>
        <v>-90292682.765000001</v>
      </c>
      <c r="E2" s="22"/>
      <c r="F2" s="23" t="s">
        <v>7</v>
      </c>
    </row>
    <row r="3" spans="1:6" ht="14.25" customHeight="1">
      <c r="A3" s="24"/>
      <c r="B3" s="25"/>
      <c r="C3" s="26"/>
      <c r="D3" s="25"/>
      <c r="E3" s="27"/>
      <c r="F3" s="28"/>
    </row>
    <row r="4" spans="1:6" ht="14.25" customHeight="1">
      <c r="A4" s="29"/>
      <c r="B4" s="25"/>
      <c r="C4" s="26"/>
      <c r="D4" s="25"/>
      <c r="E4" s="27"/>
      <c r="F4" s="28"/>
    </row>
    <row r="5" spans="1:6" ht="14.25" customHeight="1">
      <c r="A5" s="24"/>
      <c r="B5" s="25"/>
      <c r="C5" s="26"/>
      <c r="D5" s="25"/>
      <c r="E5" s="27"/>
      <c r="F5" s="28"/>
    </row>
    <row r="6" spans="1:6" ht="14.25" customHeight="1">
      <c r="A6" s="30"/>
      <c r="B6" s="25"/>
      <c r="C6" s="26"/>
      <c r="D6" s="25"/>
      <c r="E6" s="27"/>
      <c r="F6" s="28"/>
    </row>
    <row r="7" spans="1:6" ht="14.25" customHeight="1">
      <c r="A7" s="30"/>
      <c r="B7" s="25"/>
      <c r="C7" s="26"/>
      <c r="D7" s="25"/>
      <c r="E7" s="27"/>
      <c r="F7" s="28"/>
    </row>
    <row r="8" spans="1:6" ht="14.25" customHeight="1">
      <c r="A8" s="30"/>
      <c r="B8" s="25"/>
      <c r="C8" s="31"/>
      <c r="D8" s="25"/>
      <c r="E8" s="27"/>
      <c r="F8" s="28"/>
    </row>
    <row r="9" spans="1:6" ht="14.25" customHeight="1">
      <c r="A9" s="32"/>
      <c r="B9" s="33">
        <f>SUM(B2:B8)</f>
        <v>-6227081.5700000003</v>
      </c>
      <c r="C9" s="33"/>
      <c r="D9" s="33">
        <f>SUM(D2:D8)</f>
        <v>-90292682.765000001</v>
      </c>
      <c r="E9" s="38">
        <f>+D9/B9</f>
        <v>14.5</v>
      </c>
      <c r="F9" s="28"/>
    </row>
    <row r="10" spans="1:6" ht="14.25" customHeight="1">
      <c r="A10" s="28"/>
      <c r="B10" s="28"/>
      <c r="C10" s="28"/>
      <c r="D10" s="28"/>
      <c r="E10" s="34">
        <v>14.5</v>
      </c>
      <c r="F10" s="35" t="s">
        <v>8</v>
      </c>
    </row>
    <row r="11" spans="1:6" ht="14.25" customHeight="1">
      <c r="A11" s="28"/>
      <c r="B11" s="28"/>
      <c r="C11" s="36"/>
      <c r="D11" s="28"/>
      <c r="E11" s="37">
        <f>+E9-E10</f>
        <v>0</v>
      </c>
      <c r="F11" s="28"/>
    </row>
    <row r="12" spans="1:6" ht="14.25" customHeight="1">
      <c r="A12" s="28"/>
      <c r="B12" s="28"/>
      <c r="C12" s="28"/>
      <c r="D12" s="28"/>
      <c r="E12" s="28"/>
      <c r="F12" s="28"/>
    </row>
    <row r="13" spans="1:6" ht="14.25" customHeight="1"/>
    <row r="14" spans="1:6" ht="14.25" customHeight="1"/>
    <row r="15" spans="1:6" ht="14.25" customHeight="1"/>
    <row r="16" spans="1:6" ht="14.25" customHeight="1"/>
    <row r="17" s="17" customFormat="1" ht="14.25" customHeight="1"/>
    <row r="18" s="17" customFormat="1" ht="14.25" customHeight="1"/>
    <row r="19" s="17" customFormat="1" ht="14.25" customHeight="1"/>
    <row r="20" s="17" customFormat="1" ht="14.25" customHeight="1"/>
    <row r="21" s="17" customFormat="1" ht="14.25" customHeight="1"/>
    <row r="22" s="17" customFormat="1" ht="14.25" customHeight="1"/>
    <row r="23" s="17" customFormat="1" ht="14.25" customHeight="1"/>
    <row r="24" s="17" customFormat="1" ht="14.25" customHeight="1"/>
    <row r="25" s="17" customFormat="1" ht="14.25" customHeight="1"/>
    <row r="26" s="17" customFormat="1" ht="14.25" customHeight="1"/>
    <row r="27" s="17" customFormat="1" ht="14.25" customHeight="1"/>
    <row r="28" s="17" customFormat="1" ht="14.25" customHeight="1"/>
    <row r="29" s="17" customFormat="1" ht="14.25" customHeight="1"/>
    <row r="30" s="17" customFormat="1" ht="14.25" customHeight="1"/>
    <row r="31" s="17" customFormat="1" ht="14.25" customHeight="1"/>
    <row r="32" s="17" customFormat="1" ht="14.25" customHeight="1"/>
    <row r="33" s="17" customFormat="1" ht="14.25" customHeight="1"/>
    <row r="34" s="17" customFormat="1" ht="14.25" customHeight="1"/>
    <row r="35" s="17" customFormat="1" ht="14.25" customHeight="1"/>
    <row r="36" s="17" customFormat="1" ht="14.25" customHeight="1"/>
    <row r="37" s="17" customFormat="1" ht="14.25" customHeight="1"/>
    <row r="38" s="17" customFormat="1" ht="14.25" customHeight="1"/>
    <row r="39" s="17" customFormat="1" ht="14.25" customHeight="1"/>
    <row r="40" s="17" customFormat="1" ht="14.25" customHeight="1"/>
    <row r="41" s="17" customFormat="1" ht="14.25" customHeight="1"/>
    <row r="42" s="17" customFormat="1" ht="14.25" customHeight="1"/>
    <row r="43" s="17" customFormat="1" ht="14.25" customHeight="1"/>
    <row r="44" s="17" customFormat="1" ht="14.25" customHeight="1"/>
    <row r="45" s="17" customFormat="1" ht="14.25" customHeight="1"/>
    <row r="46" s="17" customFormat="1" ht="14.25" customHeight="1"/>
    <row r="47" s="17" customFormat="1" ht="14.25" customHeight="1"/>
    <row r="48" s="17" customFormat="1" ht="14.25" customHeight="1"/>
    <row r="49" s="17" customFormat="1" ht="14.25" customHeight="1"/>
    <row r="50" s="17" customFormat="1" ht="14.25" customHeight="1"/>
    <row r="51" s="17" customFormat="1" ht="14.25" customHeight="1"/>
    <row r="52" s="17" customFormat="1" ht="14.25" customHeight="1"/>
    <row r="53" s="17" customFormat="1" ht="14.25" customHeight="1"/>
    <row r="54" s="17" customFormat="1" ht="14.25" customHeight="1"/>
    <row r="55" s="17" customFormat="1" ht="14.25" customHeight="1"/>
    <row r="56" s="17" customFormat="1" ht="14.25" customHeight="1"/>
    <row r="57" s="17" customFormat="1" ht="14.25" customHeight="1"/>
    <row r="58" s="17" customFormat="1" ht="14.25" customHeight="1"/>
    <row r="59" s="17" customFormat="1" ht="14.25" customHeight="1"/>
    <row r="60" s="17" customFormat="1" ht="14.25" customHeight="1"/>
    <row r="61" s="17" customFormat="1" ht="14.25" customHeight="1"/>
    <row r="62" s="17" customFormat="1" ht="14.25" customHeight="1"/>
    <row r="63" s="17" customFormat="1" ht="14.25" customHeight="1"/>
    <row r="64" s="17" customFormat="1" ht="14.25" customHeight="1"/>
    <row r="65" s="17" customFormat="1" ht="14.25" customHeight="1"/>
    <row r="66" s="17" customFormat="1" ht="14.25" customHeight="1"/>
    <row r="67" s="17" customFormat="1" ht="14.25" customHeight="1"/>
    <row r="68" s="17" customFormat="1" ht="14.25" customHeight="1"/>
    <row r="69" s="17" customFormat="1" ht="14.25" customHeight="1"/>
    <row r="70" s="17" customFormat="1" ht="14.25" customHeight="1"/>
    <row r="71" s="17" customFormat="1" ht="14.25" customHeight="1"/>
    <row r="72" s="17" customFormat="1" ht="14.25" customHeight="1"/>
    <row r="73" s="17" customFormat="1" ht="14.25" customHeight="1"/>
    <row r="74" s="17" customFormat="1" ht="14.25" customHeight="1"/>
    <row r="75" s="17" customFormat="1" ht="14.25" customHeight="1"/>
    <row r="76" s="17" customFormat="1" ht="14.25" customHeight="1"/>
    <row r="77" s="17" customFormat="1" ht="14.25" customHeight="1"/>
    <row r="78" s="17" customFormat="1" ht="14.25" customHeight="1"/>
    <row r="79" s="17" customFormat="1" ht="14.25" customHeight="1"/>
    <row r="80" s="17" customFormat="1" ht="14.25" customHeight="1"/>
    <row r="81" s="17" customFormat="1" ht="14.25" customHeight="1"/>
    <row r="82" s="17" customFormat="1" ht="14.25" customHeight="1"/>
    <row r="83" s="17" customFormat="1" ht="14.25" customHeight="1"/>
    <row r="84" s="17" customFormat="1" ht="14.25" customHeight="1"/>
    <row r="85" s="17" customFormat="1" ht="14.25" customHeight="1"/>
    <row r="86" s="17" customFormat="1" ht="14.25" customHeight="1"/>
    <row r="87" s="17" customFormat="1" ht="14.25" customHeight="1"/>
    <row r="88" s="17" customFormat="1" ht="14.25" customHeight="1"/>
    <row r="89" s="17" customFormat="1" ht="14.25" customHeight="1"/>
    <row r="90" s="17" customFormat="1" ht="14.25" customHeight="1"/>
    <row r="91" s="17" customFormat="1" ht="14.25" customHeight="1"/>
    <row r="92" s="17" customFormat="1" ht="14.25" customHeight="1"/>
    <row r="93" s="17" customFormat="1" ht="14.25" customHeight="1"/>
    <row r="94" s="17" customFormat="1" ht="14.25" customHeight="1"/>
    <row r="95" s="17" customFormat="1" ht="14.25" customHeight="1"/>
    <row r="96" s="17" customFormat="1" ht="14.25" customHeight="1"/>
    <row r="97" s="17" customFormat="1" ht="14.25" customHeight="1"/>
    <row r="98" s="17" customFormat="1" ht="14.25" customHeight="1"/>
    <row r="99" s="17" customFormat="1" ht="14.25" customHeight="1"/>
    <row r="100" s="17" customFormat="1" ht="14.25" customHeight="1"/>
    <row r="101" s="17" customFormat="1" ht="14.25" customHeight="1"/>
    <row r="102" s="17" customFormat="1" ht="14.25" customHeight="1"/>
    <row r="103" s="17" customFormat="1" ht="14.25" customHeight="1"/>
    <row r="104" s="17" customFormat="1" ht="14.25" customHeight="1"/>
    <row r="105" s="17" customFormat="1" ht="14.25" customHeight="1"/>
    <row r="106" s="17" customFormat="1" ht="14.25" customHeight="1"/>
    <row r="107" s="17" customFormat="1" ht="14.25" customHeight="1"/>
    <row r="108" s="17" customFormat="1" ht="14.25" customHeight="1"/>
    <row r="109" s="17" customFormat="1" ht="14.25" customHeight="1"/>
    <row r="110" s="17" customFormat="1" ht="14.25" customHeight="1"/>
    <row r="111" s="17" customFormat="1" ht="14.25" customHeight="1"/>
    <row r="112" s="17" customFormat="1" ht="14.25" customHeight="1"/>
    <row r="113" s="17" customFormat="1" ht="14.25" customHeight="1"/>
    <row r="114" s="17" customFormat="1" ht="14.25" customHeight="1"/>
    <row r="115" s="17" customFormat="1" ht="14.25" customHeight="1"/>
    <row r="116" s="17" customFormat="1" ht="14.25" customHeight="1"/>
    <row r="117" s="17" customFormat="1" ht="14.25" customHeight="1"/>
    <row r="118" s="17" customFormat="1" ht="14.25" customHeight="1"/>
    <row r="119" s="17" customFormat="1" ht="14.25" customHeight="1"/>
    <row r="120" s="17" customFormat="1" ht="14.25" customHeight="1"/>
    <row r="121" s="17" customFormat="1" ht="14.25" customHeight="1"/>
    <row r="122" s="17" customFormat="1" ht="14.25" customHeight="1"/>
    <row r="123" s="17" customFormat="1" ht="14.25" customHeight="1"/>
    <row r="124" s="17" customFormat="1" ht="14.25" customHeight="1"/>
    <row r="125" s="17" customFormat="1" ht="14.25" customHeight="1"/>
    <row r="126" s="17" customFormat="1" ht="14.25" customHeight="1"/>
    <row r="127" s="17" customFormat="1" ht="14.25" customHeight="1"/>
    <row r="128" s="17" customFormat="1" ht="14.25" customHeight="1"/>
    <row r="129" s="17" customFormat="1" ht="14.25" customHeight="1"/>
    <row r="130" s="17" customFormat="1" ht="14.25" customHeight="1"/>
    <row r="131" s="17" customFormat="1" ht="14.25" customHeight="1"/>
    <row r="132" s="17" customFormat="1" ht="14.25" customHeight="1"/>
    <row r="133" s="17" customFormat="1" ht="14.25" customHeight="1"/>
    <row r="134" s="17" customFormat="1" ht="14.25" customHeight="1"/>
    <row r="135" s="17" customFormat="1" ht="14.25" customHeight="1"/>
    <row r="136" s="17" customFormat="1" ht="14.25" customHeight="1"/>
    <row r="137" s="17" customFormat="1" ht="14.25" customHeight="1"/>
    <row r="138" s="17" customFormat="1" ht="14.25" customHeight="1"/>
    <row r="139" s="17" customFormat="1" ht="14.25" customHeight="1"/>
    <row r="140" s="17" customFormat="1" ht="14.25" customHeight="1"/>
    <row r="141" s="17" customFormat="1" ht="14.25" customHeight="1"/>
    <row r="142" s="17" customFormat="1" ht="14.25" customHeight="1"/>
    <row r="143" s="17" customFormat="1" ht="14.25" customHeight="1"/>
    <row r="144" s="17" customFormat="1" ht="14.25" customHeight="1"/>
    <row r="145" s="17" customFormat="1" ht="14.25" customHeight="1"/>
    <row r="146" s="17" customFormat="1" ht="14.25" customHeight="1"/>
    <row r="147" s="17" customFormat="1" ht="14.25" customHeight="1"/>
    <row r="148" s="17" customFormat="1" ht="14.25" customHeight="1"/>
    <row r="149" s="17" customFormat="1" ht="14.25" customHeight="1"/>
    <row r="150" s="17" customFormat="1" ht="14.25" customHeight="1"/>
    <row r="151" s="17" customFormat="1" ht="14.25" customHeight="1"/>
    <row r="152" s="17" customFormat="1" ht="14.25" customHeight="1"/>
    <row r="153" s="17" customFormat="1" ht="14.25" customHeight="1"/>
    <row r="154" s="17" customFormat="1" ht="14.25" customHeight="1"/>
    <row r="155" s="17" customFormat="1" ht="14.25" customHeight="1"/>
    <row r="156" s="17" customFormat="1" ht="14.25" customHeight="1"/>
    <row r="157" s="17" customFormat="1" ht="14.25" customHeight="1"/>
    <row r="158" s="17" customFormat="1" ht="14.25" customHeight="1"/>
    <row r="159" s="17" customFormat="1" ht="14.25" customHeight="1"/>
    <row r="160" s="17" customFormat="1" ht="14.25" customHeight="1"/>
    <row r="161" s="17" customFormat="1" ht="14.25" customHeight="1"/>
    <row r="162" s="17" customFormat="1" ht="14.25" customHeight="1"/>
    <row r="163" s="17" customFormat="1" ht="14.25" customHeight="1"/>
    <row r="164" s="17" customFormat="1" ht="14.25" customHeight="1"/>
    <row r="165" s="17" customFormat="1" ht="14.25" customHeight="1"/>
    <row r="166" s="17" customFormat="1" ht="14.25" customHeight="1"/>
    <row r="167" s="17" customFormat="1" ht="14.25" customHeight="1"/>
    <row r="168" s="17" customFormat="1" ht="14.25" customHeight="1"/>
    <row r="169" s="17" customFormat="1" ht="14.25" customHeight="1"/>
    <row r="170" s="17" customFormat="1" ht="14.25" customHeight="1"/>
    <row r="171" s="17" customFormat="1" ht="14.25" customHeight="1"/>
    <row r="172" s="17" customFormat="1" ht="14.25" customHeight="1"/>
    <row r="173" s="17" customFormat="1" ht="14.25" customHeight="1"/>
    <row r="174" s="17" customFormat="1" ht="14.25" customHeight="1"/>
    <row r="175" s="17" customFormat="1" ht="14.25" customHeight="1"/>
    <row r="176" s="17" customFormat="1" ht="14.25" customHeight="1"/>
    <row r="177" s="17" customFormat="1" ht="14.25" customHeight="1"/>
    <row r="178" s="17" customFormat="1" ht="14.25" customHeight="1"/>
    <row r="179" s="17" customFormat="1" ht="14.25" customHeight="1"/>
    <row r="180" s="17" customFormat="1" ht="14.25" customHeight="1"/>
    <row r="181" s="17" customFormat="1" ht="14.25" customHeight="1"/>
    <row r="182" s="17" customFormat="1" ht="14.25" customHeight="1"/>
    <row r="183" s="17" customFormat="1" ht="14.25" customHeight="1"/>
    <row r="184" s="17" customFormat="1" ht="14.25" customHeight="1"/>
    <row r="185" s="17" customFormat="1" ht="14.25" customHeight="1"/>
    <row r="186" s="17" customFormat="1" ht="14.25" customHeight="1"/>
    <row r="187" s="17" customFormat="1" ht="14.25" customHeight="1"/>
    <row r="188" s="17" customFormat="1" ht="14.25" customHeight="1"/>
    <row r="189" s="17" customFormat="1" ht="14.25" customHeight="1"/>
    <row r="190" s="17" customFormat="1" ht="14.25" customHeight="1"/>
    <row r="191" s="17" customFormat="1" ht="14.25" customHeight="1"/>
    <row r="192" s="17" customFormat="1" ht="14.25" customHeight="1"/>
    <row r="193" s="17" customFormat="1" ht="14.25" customHeight="1"/>
    <row r="194" s="17" customFormat="1" ht="14.25" customHeight="1"/>
    <row r="195" s="17" customFormat="1" ht="14.25" customHeight="1"/>
    <row r="196" s="17" customFormat="1" ht="14.25" customHeight="1"/>
    <row r="197" s="17" customFormat="1" ht="14.25" customHeight="1"/>
    <row r="198" s="17" customFormat="1" ht="14.25" customHeight="1"/>
    <row r="199" s="17" customFormat="1" ht="14.25" customHeight="1"/>
    <row r="200" s="17" customFormat="1" ht="14.25" customHeight="1"/>
    <row r="201" s="17" customFormat="1" ht="14.25" customHeight="1"/>
    <row r="202" s="17" customFormat="1" ht="14.25" customHeight="1"/>
    <row r="203" s="17" customFormat="1" ht="14.25" customHeight="1"/>
    <row r="204" s="17" customFormat="1" ht="14.25" customHeight="1"/>
    <row r="205" s="17" customFormat="1" ht="14.25" customHeight="1"/>
    <row r="206" s="17" customFormat="1" ht="14.25" customHeight="1"/>
    <row r="207" s="17" customFormat="1" ht="14.25" customHeight="1"/>
    <row r="208" s="17" customFormat="1" ht="14.25" customHeight="1"/>
    <row r="209" s="17" customFormat="1" ht="14.25" customHeight="1"/>
    <row r="210" s="17" customFormat="1" ht="14.25" customHeight="1"/>
    <row r="211" s="17" customFormat="1" ht="14.25" customHeight="1"/>
    <row r="212" s="17" customFormat="1" ht="14.25" customHeight="1"/>
    <row r="213" s="17" customFormat="1" ht="14.25" customHeight="1"/>
    <row r="214" s="17" customFormat="1" ht="14.25" customHeight="1"/>
    <row r="215" s="17" customFormat="1" ht="14.25" customHeight="1"/>
    <row r="216" s="17" customFormat="1" ht="14.25" customHeight="1"/>
    <row r="217" s="17" customFormat="1" ht="14.25" customHeight="1"/>
    <row r="218" s="17" customFormat="1" ht="14.25" customHeight="1"/>
    <row r="219" s="17" customFormat="1" ht="14.25" customHeight="1"/>
    <row r="220" s="17" customFormat="1" ht="14.25" customHeight="1"/>
    <row r="221" s="17" customFormat="1" ht="14.25" customHeight="1"/>
    <row r="222" s="17" customFormat="1" ht="14.25" customHeight="1"/>
    <row r="223" s="17" customFormat="1" ht="14.25" customHeight="1"/>
    <row r="224" s="17" customFormat="1" ht="14.25" customHeight="1"/>
    <row r="225" s="17" customFormat="1" ht="14.25" customHeight="1"/>
    <row r="226" s="17" customFormat="1" ht="14.25" customHeight="1"/>
    <row r="227" s="17" customFormat="1" ht="14.25" customHeight="1"/>
    <row r="228" s="17" customFormat="1" ht="14.25" customHeight="1"/>
    <row r="229" s="17" customFormat="1" ht="14.25" customHeight="1"/>
    <row r="230" s="17" customFormat="1" ht="14.25" customHeight="1"/>
    <row r="231" s="17" customFormat="1" ht="14.25" customHeight="1"/>
    <row r="232" s="17" customFormat="1" ht="14.25" customHeight="1"/>
    <row r="233" s="17" customFormat="1" ht="14.25" customHeight="1"/>
    <row r="234" s="17" customFormat="1" ht="14.25" customHeight="1"/>
    <row r="235" s="17" customFormat="1" ht="14.25" customHeight="1"/>
    <row r="236" s="17" customFormat="1" ht="14.25" customHeight="1"/>
    <row r="237" s="17" customFormat="1" ht="14.25" customHeight="1"/>
    <row r="238" s="17" customFormat="1" ht="14.25" customHeight="1"/>
    <row r="239" s="17" customFormat="1" ht="14.25" customHeight="1"/>
    <row r="240" s="17" customFormat="1" ht="14.25" customHeight="1"/>
    <row r="241" s="17" customFormat="1" ht="14.25" customHeight="1"/>
    <row r="242" s="17" customFormat="1" ht="14.25" customHeight="1"/>
    <row r="243" s="17" customFormat="1" ht="14.25" customHeight="1"/>
    <row r="244" s="17" customFormat="1" ht="14.25" customHeight="1"/>
    <row r="245" s="17" customFormat="1" ht="14.25" customHeight="1"/>
    <row r="246" s="17" customFormat="1" ht="14.25" customHeight="1"/>
    <row r="247" s="17" customFormat="1" ht="14.25" customHeight="1"/>
    <row r="248" s="17" customFormat="1" ht="14.25" customHeight="1"/>
    <row r="249" s="17" customFormat="1" ht="14.25" customHeight="1"/>
    <row r="250" s="17" customFormat="1" ht="14.25" customHeight="1"/>
    <row r="251" s="17" customFormat="1" ht="14.25" customHeight="1"/>
    <row r="252" s="17" customFormat="1" ht="14.25" customHeight="1"/>
    <row r="253" s="17" customFormat="1" ht="14.25" customHeight="1"/>
    <row r="254" s="17" customFormat="1" ht="14.25" customHeight="1"/>
    <row r="255" s="17" customFormat="1" ht="14.25" customHeight="1"/>
    <row r="256" s="17" customFormat="1" ht="14.25" customHeight="1"/>
    <row r="257" s="17" customFormat="1" ht="14.25" customHeight="1"/>
    <row r="258" s="17" customFormat="1" ht="14.25" customHeight="1"/>
    <row r="259" s="17" customFormat="1" ht="14.25" customHeight="1"/>
    <row r="260" s="17" customFormat="1" ht="14.25" customHeight="1"/>
    <row r="261" s="17" customFormat="1" ht="14.25" customHeight="1"/>
    <row r="262" s="17" customFormat="1" ht="14.25" customHeight="1"/>
    <row r="263" s="17" customFormat="1" ht="14.25" customHeight="1"/>
    <row r="264" s="17" customFormat="1" ht="14.25" customHeight="1"/>
    <row r="265" s="17" customFormat="1" ht="14.25" customHeight="1"/>
    <row r="266" s="17" customFormat="1" ht="14.25" customHeight="1"/>
    <row r="267" s="17" customFormat="1" ht="14.25" customHeight="1"/>
    <row r="268" s="17" customFormat="1" ht="14.25" customHeight="1"/>
    <row r="269" s="17" customFormat="1" ht="14.25" customHeight="1"/>
    <row r="270" s="17" customFormat="1" ht="14.25" customHeight="1"/>
    <row r="271" s="17" customFormat="1" ht="14.25" customHeight="1"/>
    <row r="272" s="17" customFormat="1" ht="14.25" customHeight="1"/>
    <row r="273" s="17" customFormat="1" ht="14.25" customHeight="1"/>
    <row r="274" s="17" customFormat="1" ht="14.25" customHeight="1"/>
    <row r="275" s="17" customFormat="1" ht="14.25" customHeight="1"/>
    <row r="276" s="17" customFormat="1" ht="14.25" customHeight="1"/>
    <row r="277" s="17" customFormat="1" ht="14.25" customHeight="1"/>
    <row r="278" s="17" customFormat="1" ht="14.25" customHeight="1"/>
    <row r="279" s="17" customFormat="1" ht="14.25" customHeight="1"/>
    <row r="280" s="17" customFormat="1" ht="14.25" customHeight="1"/>
    <row r="281" s="17" customFormat="1" ht="14.25" customHeight="1"/>
    <row r="282" s="17" customFormat="1" ht="14.25" customHeight="1"/>
    <row r="283" s="17" customFormat="1" ht="14.25" customHeight="1"/>
    <row r="284" s="17" customFormat="1" ht="14.25" customHeight="1"/>
    <row r="285" s="17" customFormat="1" ht="14.25" customHeight="1"/>
    <row r="286" s="17" customFormat="1" ht="14.25" customHeight="1"/>
    <row r="287" s="17" customFormat="1" ht="14.25" customHeight="1"/>
    <row r="288" s="17" customFormat="1" ht="14.25" customHeight="1"/>
    <row r="289" s="17" customFormat="1" ht="14.25" customHeight="1"/>
    <row r="290" s="17" customFormat="1" ht="14.25" customHeight="1"/>
    <row r="291" s="17" customFormat="1" ht="14.25" customHeight="1"/>
    <row r="292" s="17" customFormat="1" ht="14.25" customHeight="1"/>
    <row r="293" s="17" customFormat="1" ht="14.25" customHeight="1"/>
    <row r="294" s="17" customFormat="1" ht="14.25" customHeight="1"/>
    <row r="295" s="17" customFormat="1" ht="14.25" customHeight="1"/>
    <row r="296" s="17" customFormat="1" ht="14.25" customHeight="1"/>
    <row r="297" s="17" customFormat="1" ht="14.25" customHeight="1"/>
    <row r="298" s="17" customFormat="1" ht="14.25" customHeight="1"/>
    <row r="299" s="17" customFormat="1" ht="14.25" customHeight="1"/>
    <row r="300" s="17" customFormat="1" ht="14.25" customHeight="1"/>
    <row r="301" s="17" customFormat="1" ht="14.25" customHeight="1"/>
    <row r="302" s="17" customFormat="1" ht="14.25" customHeight="1"/>
    <row r="303" s="17" customFormat="1" ht="14.25" customHeight="1"/>
    <row r="304" s="17" customFormat="1" ht="14.25" customHeight="1"/>
    <row r="305" s="17" customFormat="1" ht="14.25" customHeight="1"/>
    <row r="306" s="17" customFormat="1" ht="14.25" customHeight="1"/>
    <row r="307" s="17" customFormat="1" ht="14.25" customHeight="1"/>
    <row r="308" s="17" customFormat="1" ht="14.25" customHeight="1"/>
    <row r="309" s="17" customFormat="1" ht="14.25" customHeight="1"/>
    <row r="310" s="17" customFormat="1" ht="14.25" customHeight="1"/>
    <row r="311" s="17" customFormat="1" ht="14.25" customHeight="1"/>
    <row r="312" s="17" customFormat="1" ht="14.25" customHeight="1"/>
    <row r="313" s="17" customFormat="1" ht="14.25" customHeight="1"/>
    <row r="314" s="17" customFormat="1" ht="14.25" customHeight="1"/>
    <row r="315" s="17" customFormat="1" ht="14.25" customHeight="1"/>
    <row r="316" s="17" customFormat="1" ht="14.25" customHeight="1"/>
    <row r="317" s="17" customFormat="1" ht="14.25" customHeight="1"/>
    <row r="318" s="17" customFormat="1" ht="14.25" customHeight="1"/>
    <row r="319" s="17" customFormat="1" ht="14.25" customHeight="1"/>
    <row r="320" s="17" customFormat="1" ht="14.25" customHeight="1"/>
    <row r="321" s="17" customFormat="1" ht="14.25" customHeight="1"/>
    <row r="322" s="17" customFormat="1" ht="14.25" customHeight="1"/>
    <row r="323" s="17" customFormat="1" ht="14.25" customHeight="1"/>
    <row r="324" s="17" customFormat="1" ht="14.25" customHeight="1"/>
    <row r="325" s="17" customFormat="1" ht="14.25" customHeight="1"/>
    <row r="326" s="17" customFormat="1" ht="14.25" customHeight="1"/>
    <row r="327" s="17" customFormat="1" ht="14.25" customHeight="1"/>
    <row r="328" s="17" customFormat="1" ht="14.25" customHeight="1"/>
    <row r="329" s="17" customFormat="1" ht="14.25" customHeight="1"/>
    <row r="330" s="17" customFormat="1" ht="14.25" customHeight="1"/>
    <row r="331" s="17" customFormat="1" ht="14.25" customHeight="1"/>
    <row r="332" s="17" customFormat="1" ht="14.25" customHeight="1"/>
    <row r="333" s="17" customFormat="1" ht="14.25" customHeight="1"/>
    <row r="334" s="17" customFormat="1" ht="14.25" customHeight="1"/>
    <row r="335" s="17" customFormat="1" ht="14.25" customHeight="1"/>
    <row r="336" s="17" customFormat="1" ht="14.25" customHeight="1"/>
    <row r="337" s="17" customFormat="1" ht="14.25" customHeight="1"/>
    <row r="338" s="17" customFormat="1" ht="14.25" customHeight="1"/>
    <row r="339" s="17" customFormat="1" ht="14.25" customHeight="1"/>
    <row r="340" s="17" customFormat="1" ht="14.25" customHeight="1"/>
    <row r="341" s="17" customFormat="1" ht="14.25" customHeight="1"/>
    <row r="342" s="17" customFormat="1" ht="14.25" customHeight="1"/>
    <row r="343" s="17" customFormat="1" ht="14.25" customHeight="1"/>
    <row r="344" s="17" customFormat="1" ht="14.25" customHeight="1"/>
    <row r="345" s="17" customFormat="1" ht="14.25" customHeight="1"/>
    <row r="346" s="17" customFormat="1" ht="14.25" customHeight="1"/>
    <row r="347" s="17" customFormat="1" ht="14.25" customHeight="1"/>
    <row r="348" s="17" customFormat="1" ht="14.25" customHeight="1"/>
    <row r="349" s="17" customFormat="1" ht="14.25" customHeight="1"/>
    <row r="350" s="17" customFormat="1" ht="14.25" customHeight="1"/>
    <row r="351" s="17" customFormat="1" ht="14.25" customHeight="1"/>
    <row r="352" s="17" customFormat="1" ht="14.25" customHeight="1"/>
    <row r="353" s="17" customFormat="1" ht="14.25" customHeight="1"/>
    <row r="354" s="17" customFormat="1" ht="14.25" customHeight="1"/>
    <row r="355" s="17" customFormat="1" ht="14.25" customHeight="1"/>
    <row r="356" s="17" customFormat="1" ht="14.25" customHeight="1"/>
    <row r="357" s="17" customFormat="1" ht="14.25" customHeight="1"/>
    <row r="358" s="17" customFormat="1" ht="14.25" customHeight="1"/>
    <row r="359" s="17" customFormat="1" ht="14.25" customHeight="1"/>
    <row r="360" s="17" customFormat="1" ht="14.25" customHeight="1"/>
    <row r="361" s="17" customFormat="1" ht="14.25" customHeight="1"/>
    <row r="362" s="17" customFormat="1" ht="14.25" customHeight="1"/>
    <row r="363" s="17" customFormat="1" ht="14.25" customHeight="1"/>
    <row r="364" s="17" customFormat="1" ht="14.25" customHeight="1"/>
    <row r="365" s="17" customFormat="1" ht="14.25" customHeight="1"/>
    <row r="366" s="17" customFormat="1" ht="14.25" customHeight="1"/>
    <row r="367" s="17" customFormat="1" ht="14.25" customHeight="1"/>
    <row r="368" s="17" customFormat="1" ht="14.25" customHeight="1"/>
    <row r="369" s="17" customFormat="1" ht="14.25" customHeight="1"/>
    <row r="370" s="17" customFormat="1" ht="14.25" customHeight="1"/>
    <row r="371" s="17" customFormat="1" ht="14.25" customHeight="1"/>
    <row r="372" s="17" customFormat="1" ht="14.25" customHeight="1"/>
    <row r="373" s="17" customFormat="1" ht="14.25" customHeight="1"/>
    <row r="374" s="17" customFormat="1" ht="14.25" customHeight="1"/>
    <row r="375" s="17" customFormat="1" ht="14.25" customHeight="1"/>
    <row r="376" s="17" customFormat="1" ht="14.25" customHeight="1"/>
    <row r="377" s="17" customFormat="1" ht="14.25" customHeight="1"/>
    <row r="378" s="17" customFormat="1" ht="14.25" customHeight="1"/>
    <row r="379" s="17" customFormat="1" ht="14.25" customHeight="1"/>
    <row r="380" s="17" customFormat="1" ht="14.25" customHeight="1"/>
    <row r="381" s="17" customFormat="1" ht="14.25" customHeight="1"/>
    <row r="382" s="17" customFormat="1" ht="14.25" customHeight="1"/>
    <row r="383" s="17" customFormat="1" ht="14.25" customHeight="1"/>
    <row r="384" s="17" customFormat="1" ht="14.25" customHeight="1"/>
    <row r="385" s="17" customFormat="1" ht="14.25" customHeight="1"/>
    <row r="386" s="17" customFormat="1" ht="14.25" customHeight="1"/>
    <row r="387" s="17" customFormat="1" ht="14.25" customHeight="1"/>
    <row r="388" s="17" customFormat="1" ht="14.25" customHeight="1"/>
    <row r="389" s="17" customFormat="1" ht="14.25" customHeight="1"/>
    <row r="390" s="17" customFormat="1" ht="14.25" customHeight="1"/>
    <row r="391" s="17" customFormat="1" ht="14.25" customHeight="1"/>
    <row r="392" s="17" customFormat="1" ht="14.25" customHeight="1"/>
    <row r="393" s="17" customFormat="1" ht="14.25" customHeight="1"/>
    <row r="394" s="17" customFormat="1" ht="14.25" customHeight="1"/>
    <row r="395" s="17" customFormat="1" ht="14.25" customHeight="1"/>
    <row r="396" s="17" customFormat="1" ht="14.25" customHeight="1"/>
    <row r="397" s="17" customFormat="1" ht="14.25" customHeight="1"/>
    <row r="398" s="17" customFormat="1" ht="14.25" customHeight="1"/>
    <row r="399" s="17" customFormat="1" ht="14.25" customHeight="1"/>
    <row r="400" s="17" customFormat="1" ht="14.25" customHeight="1"/>
    <row r="401" s="17" customFormat="1" ht="14.25" customHeight="1"/>
    <row r="402" s="17" customFormat="1" ht="14.25" customHeight="1"/>
    <row r="403" s="17" customFormat="1" ht="14.25" customHeight="1"/>
    <row r="404" s="17" customFormat="1" ht="14.25" customHeight="1"/>
    <row r="405" s="17" customFormat="1" ht="14.25" customHeight="1"/>
    <row r="406" s="17" customFormat="1" ht="14.25" customHeight="1"/>
    <row r="407" s="17" customFormat="1" ht="14.25" customHeight="1"/>
    <row r="408" s="17" customFormat="1" ht="14.25" customHeight="1"/>
    <row r="409" s="17" customFormat="1" ht="14.25" customHeight="1"/>
    <row r="410" s="17" customFormat="1" ht="14.25" customHeight="1"/>
    <row r="411" s="17" customFormat="1" ht="14.25" customHeight="1"/>
    <row r="412" s="17" customFormat="1" ht="14.25" customHeight="1"/>
    <row r="413" s="17" customFormat="1" ht="14.25" customHeight="1"/>
    <row r="414" s="17" customFormat="1" ht="14.25" customHeight="1"/>
    <row r="415" s="17" customFormat="1" ht="14.25" customHeight="1"/>
    <row r="416" s="17" customFormat="1" ht="14.25" customHeight="1"/>
    <row r="417" s="17" customFormat="1" ht="14.25" customHeight="1"/>
    <row r="418" s="17" customFormat="1" ht="14.25" customHeight="1"/>
    <row r="419" s="17" customFormat="1" ht="14.25" customHeight="1"/>
    <row r="420" s="17" customFormat="1" ht="14.25" customHeight="1"/>
    <row r="421" s="17" customFormat="1" ht="14.25" customHeight="1"/>
    <row r="422" s="17" customFormat="1" ht="14.25" customHeight="1"/>
    <row r="423" s="17" customFormat="1" ht="14.25" customHeight="1"/>
    <row r="424" s="17" customFormat="1" ht="14.25" customHeight="1"/>
    <row r="425" s="17" customFormat="1" ht="14.25" customHeight="1"/>
    <row r="426" s="17" customFormat="1" ht="14.25" customHeight="1"/>
    <row r="427" s="17" customFormat="1" ht="14.25" customHeight="1"/>
    <row r="428" s="17" customFormat="1" ht="14.25" customHeight="1"/>
    <row r="429" s="17" customFormat="1" ht="14.25" customHeight="1"/>
    <row r="430" s="17" customFormat="1" ht="14.25" customHeight="1"/>
    <row r="431" s="17" customFormat="1" ht="14.25" customHeight="1"/>
    <row r="432" s="17" customFormat="1" ht="14.25" customHeight="1"/>
    <row r="433" s="17" customFormat="1" ht="14.25" customHeight="1"/>
    <row r="434" s="17" customFormat="1" ht="14.25" customHeight="1"/>
    <row r="435" s="17" customFormat="1" ht="14.25" customHeight="1"/>
    <row r="436" s="17" customFormat="1" ht="14.25" customHeight="1"/>
    <row r="437" s="17" customFormat="1" ht="14.25" customHeight="1"/>
    <row r="438" s="17" customFormat="1" ht="14.25" customHeight="1"/>
    <row r="439" s="17" customFormat="1" ht="14.25" customHeight="1"/>
    <row r="440" s="17" customFormat="1" ht="14.25" customHeight="1"/>
    <row r="441" s="17" customFormat="1" ht="14.25" customHeight="1"/>
    <row r="442" s="17" customFormat="1" ht="14.25" customHeight="1"/>
    <row r="443" s="17" customFormat="1" ht="14.25" customHeight="1"/>
    <row r="444" s="17" customFormat="1" ht="14.25" customHeight="1"/>
    <row r="445" s="17" customFormat="1" ht="14.25" customHeight="1"/>
    <row r="446" s="17" customFormat="1" ht="14.25" customHeight="1"/>
    <row r="447" s="17" customFormat="1" ht="14.25" customHeight="1"/>
    <row r="448" s="17" customFormat="1" ht="14.25" customHeight="1"/>
    <row r="449" s="17" customFormat="1" ht="14.25" customHeight="1"/>
    <row r="450" s="17" customFormat="1" ht="14.25" customHeight="1"/>
    <row r="451" s="17" customFormat="1" ht="14.25" customHeight="1"/>
    <row r="452" s="17" customFormat="1" ht="14.25" customHeight="1"/>
    <row r="453" s="17" customFormat="1" ht="14.25" customHeight="1"/>
    <row r="454" s="17" customFormat="1" ht="14.25" customHeight="1"/>
    <row r="455" s="17" customFormat="1" ht="14.25" customHeight="1"/>
    <row r="456" s="17" customFormat="1" ht="14.25" customHeight="1"/>
    <row r="457" s="17" customFormat="1" ht="14.25" customHeight="1"/>
    <row r="458" s="17" customFormat="1" ht="14.25" customHeight="1"/>
    <row r="459" s="17" customFormat="1" ht="14.25" customHeight="1"/>
    <row r="460" s="17" customFormat="1" ht="14.25" customHeight="1"/>
    <row r="461" s="17" customFormat="1" ht="14.25" customHeight="1"/>
    <row r="462" s="17" customFormat="1" ht="14.25" customHeight="1"/>
    <row r="463" s="17" customFormat="1" ht="14.25" customHeight="1"/>
    <row r="464" s="17" customFormat="1" ht="14.25" customHeight="1"/>
    <row r="465" s="17" customFormat="1" ht="14.25" customHeight="1"/>
    <row r="466" s="17" customFormat="1" ht="14.25" customHeight="1"/>
    <row r="467" s="17" customFormat="1" ht="14.25" customHeight="1"/>
    <row r="468" s="17" customFormat="1" ht="14.25" customHeight="1"/>
    <row r="469" s="17" customFormat="1" ht="14.25" customHeight="1"/>
    <row r="470" s="17" customFormat="1" ht="14.25" customHeight="1"/>
    <row r="471" s="17" customFormat="1" ht="14.25" customHeight="1"/>
    <row r="472" s="17" customFormat="1" ht="14.25" customHeight="1"/>
    <row r="473" s="17" customFormat="1" ht="14.25" customHeight="1"/>
    <row r="474" s="17" customFormat="1" ht="14.25" customHeight="1"/>
    <row r="475" s="17" customFormat="1" ht="14.25" customHeight="1"/>
    <row r="476" s="17" customFormat="1" ht="14.25" customHeight="1"/>
    <row r="477" s="17" customFormat="1" ht="14.25" customHeight="1"/>
    <row r="478" s="17" customFormat="1" ht="14.25" customHeight="1"/>
    <row r="479" s="17" customFormat="1" ht="14.25" customHeight="1"/>
    <row r="480" s="17" customFormat="1" ht="14.25" customHeight="1"/>
    <row r="481" s="17" customFormat="1" ht="14.25" customHeight="1"/>
    <row r="482" s="17" customFormat="1" ht="14.25" customHeight="1"/>
    <row r="483" s="17" customFormat="1" ht="14.25" customHeight="1"/>
    <row r="484" s="17" customFormat="1" ht="14.25" customHeight="1"/>
    <row r="485" s="17" customFormat="1" ht="14.25" customHeight="1"/>
    <row r="486" s="17" customFormat="1" ht="14.25" customHeight="1"/>
    <row r="487" s="17" customFormat="1" ht="14.25" customHeight="1"/>
    <row r="488" s="17" customFormat="1" ht="14.25" customHeight="1"/>
    <row r="489" s="17" customFormat="1" ht="14.25" customHeight="1"/>
    <row r="490" s="17" customFormat="1" ht="14.25" customHeight="1"/>
    <row r="491" s="17" customFormat="1" ht="14.25" customHeight="1"/>
    <row r="492" s="17" customFormat="1" ht="14.25" customHeight="1"/>
    <row r="493" s="17" customFormat="1" ht="14.25" customHeight="1"/>
    <row r="494" s="17" customFormat="1" ht="14.25" customHeight="1"/>
    <row r="495" s="17" customFormat="1" ht="14.25" customHeight="1"/>
    <row r="496" s="17" customFormat="1" ht="14.25" customHeight="1"/>
    <row r="497" s="17" customFormat="1" ht="14.25" customHeight="1"/>
    <row r="498" s="17" customFormat="1" ht="14.25" customHeight="1"/>
    <row r="499" s="17" customFormat="1" ht="14.25" customHeight="1"/>
    <row r="500" s="17" customFormat="1" ht="14.25" customHeight="1"/>
    <row r="501" s="17" customFormat="1" ht="14.25" customHeight="1"/>
    <row r="502" s="17" customFormat="1" ht="14.25" customHeight="1"/>
    <row r="503" s="17" customFormat="1" ht="14.25" customHeight="1"/>
    <row r="504" s="17" customFormat="1" ht="14.25" customHeight="1"/>
    <row r="505" s="17" customFormat="1" ht="14.25" customHeight="1"/>
    <row r="506" s="17" customFormat="1" ht="14.25" customHeight="1"/>
    <row r="507" s="17" customFormat="1" ht="14.25" customHeight="1"/>
    <row r="508" s="17" customFormat="1" ht="14.25" customHeight="1"/>
    <row r="509" s="17" customFormat="1" ht="14.25" customHeight="1"/>
    <row r="510" s="17" customFormat="1" ht="14.25" customHeight="1"/>
    <row r="511" s="17" customFormat="1" ht="14.25" customHeight="1"/>
    <row r="512" s="17" customFormat="1" ht="14.25" customHeight="1"/>
    <row r="513" s="17" customFormat="1" ht="14.25" customHeight="1"/>
    <row r="514" s="17" customFormat="1" ht="14.25" customHeight="1"/>
    <row r="515" s="17" customFormat="1" ht="14.25" customHeight="1"/>
    <row r="516" s="17" customFormat="1" ht="14.25" customHeight="1"/>
    <row r="517" s="17" customFormat="1" ht="14.25" customHeight="1"/>
    <row r="518" s="17" customFormat="1" ht="14.25" customHeight="1"/>
    <row r="519" s="17" customFormat="1" ht="14.25" customHeight="1"/>
    <row r="520" s="17" customFormat="1" ht="14.25" customHeight="1"/>
    <row r="521" s="17" customFormat="1" ht="14.25" customHeight="1"/>
    <row r="522" s="17" customFormat="1" ht="14.25" customHeight="1"/>
    <row r="523" s="17" customFormat="1" ht="14.25" customHeight="1"/>
    <row r="524" s="17" customFormat="1" ht="14.25" customHeight="1"/>
    <row r="525" s="17" customFormat="1" ht="14.25" customHeight="1"/>
    <row r="526" s="17" customFormat="1" ht="14.25" customHeight="1"/>
    <row r="527" s="17" customFormat="1" ht="14.25" customHeight="1"/>
    <row r="528" s="17" customFormat="1" ht="14.25" customHeight="1"/>
    <row r="529" s="17" customFormat="1" ht="14.25" customHeight="1"/>
    <row r="530" s="17" customFormat="1" ht="14.25" customHeight="1"/>
    <row r="531" s="17" customFormat="1" ht="14.25" customHeight="1"/>
    <row r="532" s="17" customFormat="1" ht="14.25" customHeight="1"/>
    <row r="533" s="17" customFormat="1" ht="14.25" customHeight="1"/>
    <row r="534" s="17" customFormat="1" ht="14.25" customHeight="1"/>
    <row r="535" s="17" customFormat="1" ht="14.25" customHeight="1"/>
    <row r="536" s="17" customFormat="1" ht="14.25" customHeight="1"/>
    <row r="537" s="17" customFormat="1" ht="14.25" customHeight="1"/>
    <row r="538" s="17" customFormat="1" ht="14.25" customHeight="1"/>
    <row r="539" s="17" customFormat="1" ht="14.25" customHeight="1"/>
    <row r="540" s="17" customFormat="1" ht="14.25" customHeight="1"/>
    <row r="541" s="17" customFormat="1" ht="14.25" customHeight="1"/>
    <row r="542" s="17" customFormat="1" ht="14.25" customHeight="1"/>
    <row r="543" s="17" customFormat="1" ht="14.25" customHeight="1"/>
    <row r="544" s="17" customFormat="1" ht="14.25" customHeight="1"/>
    <row r="545" s="17" customFormat="1" ht="14.25" customHeight="1"/>
    <row r="546" s="17" customFormat="1" ht="14.25" customHeight="1"/>
    <row r="547" s="17" customFormat="1" ht="14.25" customHeight="1"/>
    <row r="548" s="17" customFormat="1" ht="14.25" customHeight="1"/>
    <row r="549" s="17" customFormat="1" ht="14.25" customHeight="1"/>
    <row r="550" s="17" customFormat="1" ht="14.25" customHeight="1"/>
    <row r="551" s="17" customFormat="1" ht="14.25" customHeight="1"/>
    <row r="552" s="17" customFormat="1" ht="14.25" customHeight="1"/>
    <row r="553" s="17" customFormat="1" ht="14.25" customHeight="1"/>
    <row r="554" s="17" customFormat="1" ht="14.25" customHeight="1"/>
    <row r="555" s="17" customFormat="1" ht="14.25" customHeight="1"/>
    <row r="556" s="17" customFormat="1" ht="14.25" customHeight="1"/>
    <row r="557" s="17" customFormat="1" ht="14.25" customHeight="1"/>
    <row r="558" s="17" customFormat="1" ht="14.25" customHeight="1"/>
    <row r="559" s="17" customFormat="1" ht="14.25" customHeight="1"/>
    <row r="560" s="17" customFormat="1" ht="14.25" customHeight="1"/>
    <row r="561" s="17" customFormat="1" ht="14.25" customHeight="1"/>
    <row r="562" s="17" customFormat="1" ht="14.25" customHeight="1"/>
    <row r="563" s="17" customFormat="1" ht="14.25" customHeight="1"/>
    <row r="564" s="17" customFormat="1" ht="14.25" customHeight="1"/>
    <row r="565" s="17" customFormat="1" ht="14.25" customHeight="1"/>
    <row r="566" s="17" customFormat="1" ht="14.25" customHeight="1"/>
    <row r="567" s="17" customFormat="1" ht="14.25" customHeight="1"/>
    <row r="568" s="17" customFormat="1" ht="14.25" customHeight="1"/>
    <row r="569" s="17" customFormat="1" ht="14.25" customHeight="1"/>
    <row r="570" s="17" customFormat="1" ht="14.25" customHeight="1"/>
    <row r="571" s="17" customFormat="1" ht="14.25" customHeight="1"/>
    <row r="572" s="17" customFormat="1" ht="14.25" customHeight="1"/>
    <row r="573" s="17" customFormat="1" ht="14.25" customHeight="1"/>
    <row r="574" s="17" customFormat="1" ht="14.25" customHeight="1"/>
    <row r="575" s="17" customFormat="1" ht="14.25" customHeight="1"/>
    <row r="576" s="17" customFormat="1" ht="14.25" customHeight="1"/>
    <row r="577" s="17" customFormat="1" ht="14.25" customHeight="1"/>
    <row r="578" s="17" customFormat="1" ht="14.25" customHeight="1"/>
    <row r="579" s="17" customFormat="1" ht="14.25" customHeight="1"/>
    <row r="580" s="17" customFormat="1" ht="14.25" customHeight="1"/>
    <row r="581" s="17" customFormat="1" ht="14.25" customHeight="1"/>
    <row r="582" s="17" customFormat="1" ht="14.25" customHeight="1"/>
    <row r="583" s="17" customFormat="1" ht="14.25" customHeight="1"/>
    <row r="584" s="17" customFormat="1" ht="14.25" customHeight="1"/>
    <row r="585" s="17" customFormat="1" ht="14.25" customHeight="1"/>
    <row r="586" s="17" customFormat="1" ht="14.25" customHeight="1"/>
    <row r="587" s="17" customFormat="1" ht="14.25" customHeight="1"/>
    <row r="588" s="17" customFormat="1" ht="14.25" customHeight="1"/>
    <row r="589" s="17" customFormat="1" ht="14.25" customHeight="1"/>
    <row r="590" s="17" customFormat="1" ht="14.25" customHeight="1"/>
    <row r="591" s="17" customFormat="1" ht="14.25" customHeight="1"/>
    <row r="592" s="17" customFormat="1" ht="14.25" customHeight="1"/>
    <row r="593" s="17" customFormat="1" ht="14.25" customHeight="1"/>
    <row r="594" s="17" customFormat="1" ht="14.25" customHeight="1"/>
    <row r="595" s="17" customFormat="1" ht="14.25" customHeight="1"/>
    <row r="596" s="17" customFormat="1" ht="14.25" customHeight="1"/>
    <row r="597" s="17" customFormat="1" ht="14.25" customHeight="1"/>
    <row r="598" s="17" customFormat="1" ht="14.25" customHeight="1"/>
    <row r="599" s="17" customFormat="1" ht="14.25" customHeight="1"/>
    <row r="600" s="17" customFormat="1" ht="14.25" customHeight="1"/>
    <row r="601" s="17" customFormat="1" ht="14.25" customHeight="1"/>
    <row r="602" s="17" customFormat="1" ht="14.25" customHeight="1"/>
    <row r="603" s="17" customFormat="1" ht="14.25" customHeight="1"/>
    <row r="604" s="17" customFormat="1" ht="14.25" customHeight="1"/>
    <row r="605" s="17" customFormat="1" ht="14.25" customHeight="1"/>
    <row r="606" s="17" customFormat="1" ht="14.25" customHeight="1"/>
    <row r="607" s="17" customFormat="1" ht="14.25" customHeight="1"/>
    <row r="608" s="17" customFormat="1" ht="14.25" customHeight="1"/>
    <row r="609" s="17" customFormat="1" ht="14.25" customHeight="1"/>
    <row r="610" s="17" customFormat="1" ht="14.25" customHeight="1"/>
    <row r="611" s="17" customFormat="1" ht="14.25" customHeight="1"/>
    <row r="612" s="17" customFormat="1" ht="14.25" customHeight="1"/>
    <row r="613" s="17" customFormat="1" ht="14.25" customHeight="1"/>
    <row r="614" s="17" customFormat="1" ht="14.25" customHeight="1"/>
    <row r="615" s="17" customFormat="1" ht="14.25" customHeight="1"/>
    <row r="616" s="17" customFormat="1" ht="14.25" customHeight="1"/>
    <row r="617" s="17" customFormat="1" ht="14.25" customHeight="1"/>
    <row r="618" s="17" customFormat="1" ht="14.25" customHeight="1"/>
    <row r="619" s="17" customFormat="1" ht="14.25" customHeight="1"/>
    <row r="620" s="17" customFormat="1" ht="14.25" customHeight="1"/>
    <row r="621" s="17" customFormat="1" ht="14.25" customHeight="1"/>
    <row r="622" s="17" customFormat="1" ht="14.25" customHeight="1"/>
    <row r="623" s="17" customFormat="1" ht="14.25" customHeight="1"/>
    <row r="624" s="17" customFormat="1" ht="14.25" customHeight="1"/>
    <row r="625" s="17" customFormat="1" ht="14.25" customHeight="1"/>
    <row r="626" s="17" customFormat="1" ht="14.25" customHeight="1"/>
    <row r="627" s="17" customFormat="1" ht="14.25" customHeight="1"/>
    <row r="628" s="17" customFormat="1" ht="14.25" customHeight="1"/>
    <row r="629" s="17" customFormat="1" ht="14.25" customHeight="1"/>
    <row r="630" s="17" customFormat="1" ht="14.25" customHeight="1"/>
    <row r="631" s="17" customFormat="1" ht="14.25" customHeight="1"/>
    <row r="632" s="17" customFormat="1" ht="14.25" customHeight="1"/>
    <row r="633" s="17" customFormat="1" ht="14.25" customHeight="1"/>
    <row r="634" s="17" customFormat="1" ht="14.25" customHeight="1"/>
    <row r="635" s="17" customFormat="1" ht="14.25" customHeight="1"/>
    <row r="636" s="17" customFormat="1" ht="14.25" customHeight="1"/>
    <row r="637" s="17" customFormat="1" ht="14.25" customHeight="1"/>
    <row r="638" s="17" customFormat="1" ht="14.25" customHeight="1"/>
    <row r="639" s="17" customFormat="1" ht="14.25" customHeight="1"/>
    <row r="640" s="17" customFormat="1" ht="14.25" customHeight="1"/>
    <row r="641" s="17" customFormat="1" ht="14.25" customHeight="1"/>
    <row r="642" s="17" customFormat="1" ht="14.25" customHeight="1"/>
    <row r="643" s="17" customFormat="1" ht="14.25" customHeight="1"/>
    <row r="644" s="17" customFormat="1" ht="14.25" customHeight="1"/>
    <row r="645" s="17" customFormat="1" ht="14.25" customHeight="1"/>
    <row r="646" s="17" customFormat="1" ht="14.25" customHeight="1"/>
    <row r="647" s="17" customFormat="1" ht="14.25" customHeight="1"/>
    <row r="648" s="17" customFormat="1" ht="14.25" customHeight="1"/>
    <row r="649" s="17" customFormat="1" ht="14.25" customHeight="1"/>
    <row r="650" s="17" customFormat="1" ht="14.25" customHeight="1"/>
    <row r="651" s="17" customFormat="1" ht="14.25" customHeight="1"/>
    <row r="652" s="17" customFormat="1" ht="14.25" customHeight="1"/>
    <row r="653" s="17" customFormat="1" ht="14.25" customHeight="1"/>
    <row r="654" s="17" customFormat="1" ht="14.25" customHeight="1"/>
    <row r="655" s="17" customFormat="1" ht="14.25" customHeight="1"/>
    <row r="656" s="17" customFormat="1" ht="14.25" customHeight="1"/>
    <row r="657" s="17" customFormat="1" ht="14.25" customHeight="1"/>
    <row r="658" s="17" customFormat="1" ht="14.25" customHeight="1"/>
    <row r="659" s="17" customFormat="1" ht="14.25" customHeight="1"/>
    <row r="660" s="17" customFormat="1" ht="14.25" customHeight="1"/>
    <row r="661" s="17" customFormat="1" ht="14.25" customHeight="1"/>
    <row r="662" s="17" customFormat="1" ht="14.25" customHeight="1"/>
    <row r="663" s="17" customFormat="1" ht="14.25" customHeight="1"/>
    <row r="664" s="17" customFormat="1" ht="14.25" customHeight="1"/>
    <row r="665" s="17" customFormat="1" ht="14.25" customHeight="1"/>
    <row r="666" s="17" customFormat="1" ht="14.25" customHeight="1"/>
    <row r="667" s="17" customFormat="1" ht="14.25" customHeight="1"/>
    <row r="668" s="17" customFormat="1" ht="14.25" customHeight="1"/>
    <row r="669" s="17" customFormat="1" ht="14.25" customHeight="1"/>
    <row r="670" s="17" customFormat="1" ht="14.25" customHeight="1"/>
    <row r="671" s="17" customFormat="1" ht="14.25" customHeight="1"/>
    <row r="672" s="17" customFormat="1" ht="14.25" customHeight="1"/>
    <row r="673" s="17" customFormat="1" ht="14.25" customHeight="1"/>
    <row r="674" s="17" customFormat="1" ht="14.25" customHeight="1"/>
    <row r="675" s="17" customFormat="1" ht="14.25" customHeight="1"/>
    <row r="676" s="17" customFormat="1" ht="14.25" customHeight="1"/>
    <row r="677" s="17" customFormat="1" ht="14.25" customHeight="1"/>
    <row r="678" s="17" customFormat="1" ht="14.25" customHeight="1"/>
    <row r="679" s="17" customFormat="1" ht="14.25" customHeight="1"/>
    <row r="680" s="17" customFormat="1" ht="14.25" customHeight="1"/>
    <row r="681" s="17" customFormat="1" ht="14.25" customHeight="1"/>
    <row r="682" s="17" customFormat="1" ht="14.25" customHeight="1"/>
    <row r="683" s="17" customFormat="1" ht="14.25" customHeight="1"/>
    <row r="684" s="17" customFormat="1" ht="14.25" customHeight="1"/>
    <row r="685" s="17" customFormat="1" ht="14.25" customHeight="1"/>
    <row r="686" s="17" customFormat="1" ht="14.25" customHeight="1"/>
    <row r="687" s="17" customFormat="1" ht="14.25" customHeight="1"/>
    <row r="688" s="17" customFormat="1" ht="14.25" customHeight="1"/>
    <row r="689" s="17" customFormat="1" ht="14.25" customHeight="1"/>
    <row r="690" s="17" customFormat="1" ht="14.25" customHeight="1"/>
    <row r="691" s="17" customFormat="1" ht="14.25" customHeight="1"/>
    <row r="692" s="17" customFormat="1" ht="14.25" customHeight="1"/>
    <row r="693" s="17" customFormat="1" ht="14.25" customHeight="1"/>
    <row r="694" s="17" customFormat="1" ht="14.25" customHeight="1"/>
    <row r="695" s="17" customFormat="1" ht="14.25" customHeight="1"/>
    <row r="696" s="17" customFormat="1" ht="14.25" customHeight="1"/>
    <row r="697" s="17" customFormat="1" ht="14.25" customHeight="1"/>
    <row r="698" s="17" customFormat="1" ht="14.25" customHeight="1"/>
    <row r="699" s="17" customFormat="1" ht="14.25" customHeight="1"/>
    <row r="700" s="17" customFormat="1" ht="14.25" customHeight="1"/>
    <row r="701" s="17" customFormat="1" ht="14.25" customHeight="1"/>
    <row r="702" s="17" customFormat="1" ht="14.25" customHeight="1"/>
    <row r="703" s="17" customFormat="1" ht="14.25" customHeight="1"/>
    <row r="704" s="17" customFormat="1" ht="14.25" customHeight="1"/>
    <row r="705" s="17" customFormat="1" ht="14.25" customHeight="1"/>
    <row r="706" s="17" customFormat="1" ht="14.25" customHeight="1"/>
    <row r="707" s="17" customFormat="1" ht="14.25" customHeight="1"/>
    <row r="708" s="17" customFormat="1" ht="14.25" customHeight="1"/>
    <row r="709" s="17" customFormat="1" ht="14.25" customHeight="1"/>
    <row r="710" s="17" customFormat="1" ht="14.25" customHeight="1"/>
    <row r="711" s="17" customFormat="1" ht="14.25" customHeight="1"/>
    <row r="712" s="17" customFormat="1" ht="14.25" customHeight="1"/>
    <row r="713" s="17" customFormat="1" ht="14.25" customHeight="1"/>
    <row r="714" s="17" customFormat="1" ht="14.25" customHeight="1"/>
    <row r="715" s="17" customFormat="1" ht="14.25" customHeight="1"/>
    <row r="716" s="17" customFormat="1" ht="14.25" customHeight="1"/>
    <row r="717" s="17" customFormat="1" ht="14.25" customHeight="1"/>
    <row r="718" s="17" customFormat="1" ht="14.25" customHeight="1"/>
    <row r="719" s="17" customFormat="1" ht="14.25" customHeight="1"/>
    <row r="720" s="17" customFormat="1" ht="14.25" customHeight="1"/>
    <row r="721" s="17" customFormat="1" ht="14.25" customHeight="1"/>
    <row r="722" s="17" customFormat="1" ht="14.25" customHeight="1"/>
    <row r="723" s="17" customFormat="1" ht="14.25" customHeight="1"/>
    <row r="724" s="17" customFormat="1" ht="14.25" customHeight="1"/>
    <row r="725" s="17" customFormat="1" ht="14.25" customHeight="1"/>
    <row r="726" s="17" customFormat="1" ht="14.25" customHeight="1"/>
    <row r="727" s="17" customFormat="1" ht="14.25" customHeight="1"/>
    <row r="728" s="17" customFormat="1" ht="14.25" customHeight="1"/>
    <row r="729" s="17" customFormat="1" ht="14.25" customHeight="1"/>
    <row r="730" s="17" customFormat="1" ht="14.25" customHeight="1"/>
    <row r="731" s="17" customFormat="1" ht="14.25" customHeight="1"/>
    <row r="732" s="17" customFormat="1" ht="14.25" customHeight="1"/>
    <row r="733" s="17" customFormat="1" ht="14.25" customHeight="1"/>
    <row r="734" s="17" customFormat="1" ht="14.25" customHeight="1"/>
    <row r="735" s="17" customFormat="1" ht="14.25" customHeight="1"/>
    <row r="736" s="17" customFormat="1" ht="14.25" customHeight="1"/>
    <row r="737" s="17" customFormat="1" ht="14.25" customHeight="1"/>
    <row r="738" s="17" customFormat="1" ht="14.25" customHeight="1"/>
    <row r="739" s="17" customFormat="1" ht="14.25" customHeight="1"/>
    <row r="740" s="17" customFormat="1" ht="14.25" customHeight="1"/>
    <row r="741" s="17" customFormat="1" ht="14.25" customHeight="1"/>
    <row r="742" s="17" customFormat="1" ht="14.25" customHeight="1"/>
    <row r="743" s="17" customFormat="1" ht="14.25" customHeight="1"/>
    <row r="744" s="17" customFormat="1" ht="14.25" customHeight="1"/>
    <row r="745" s="17" customFormat="1" ht="14.25" customHeight="1"/>
    <row r="746" s="17" customFormat="1" ht="14.25" customHeight="1"/>
    <row r="747" s="17" customFormat="1" ht="14.25" customHeight="1"/>
    <row r="748" s="17" customFormat="1" ht="14.25" customHeight="1"/>
    <row r="749" s="17" customFormat="1" ht="14.25" customHeight="1"/>
    <row r="750" s="17" customFormat="1" ht="14.25" customHeight="1"/>
    <row r="751" s="17" customFormat="1" ht="14.25" customHeight="1"/>
    <row r="752" s="17" customFormat="1" ht="14.25" customHeight="1"/>
    <row r="753" s="17" customFormat="1" ht="14.25" customHeight="1"/>
    <row r="754" s="17" customFormat="1" ht="14.25" customHeight="1"/>
    <row r="755" s="17" customFormat="1" ht="14.25" customHeight="1"/>
    <row r="756" s="17" customFormat="1" ht="14.25" customHeight="1"/>
    <row r="757" s="17" customFormat="1" ht="14.25" customHeight="1"/>
    <row r="758" s="17" customFormat="1" ht="14.25" customHeight="1"/>
    <row r="759" s="17" customFormat="1" ht="14.25" customHeight="1"/>
    <row r="760" s="17" customFormat="1" ht="14.25" customHeight="1"/>
    <row r="761" s="17" customFormat="1" ht="14.25" customHeight="1"/>
    <row r="762" s="17" customFormat="1" ht="14.25" customHeight="1"/>
    <row r="763" s="17" customFormat="1" ht="14.25" customHeight="1"/>
    <row r="764" s="17" customFormat="1" ht="14.25" customHeight="1"/>
    <row r="765" s="17" customFormat="1" ht="14.25" customHeight="1"/>
    <row r="766" s="17" customFormat="1" ht="14.25" customHeight="1"/>
    <row r="767" s="17" customFormat="1" ht="14.25" customHeight="1"/>
    <row r="768" s="17" customFormat="1" ht="14.25" customHeight="1"/>
    <row r="769" s="17" customFormat="1" ht="14.25" customHeight="1"/>
    <row r="770" s="17" customFormat="1" ht="14.25" customHeight="1"/>
    <row r="771" s="17" customFormat="1" ht="14.25" customHeight="1"/>
    <row r="772" s="17" customFormat="1" ht="14.25" customHeight="1"/>
    <row r="773" s="17" customFormat="1" ht="14.25" customHeight="1"/>
    <row r="774" s="17" customFormat="1" ht="14.25" customHeight="1"/>
    <row r="775" s="17" customFormat="1" ht="14.25" customHeight="1"/>
    <row r="776" s="17" customFormat="1" ht="14.25" customHeight="1"/>
    <row r="777" s="17" customFormat="1" ht="14.25" customHeight="1"/>
    <row r="778" s="17" customFormat="1" ht="14.25" customHeight="1"/>
    <row r="779" s="17" customFormat="1" ht="14.25" customHeight="1"/>
    <row r="780" s="17" customFormat="1" ht="14.25" customHeight="1"/>
    <row r="781" s="17" customFormat="1" ht="14.25" customHeight="1"/>
    <row r="782" s="17" customFormat="1" ht="14.25" customHeight="1"/>
    <row r="783" s="17" customFormat="1" ht="14.25" customHeight="1"/>
    <row r="784" s="17" customFormat="1" ht="14.25" customHeight="1"/>
    <row r="785" s="17" customFormat="1" ht="14.25" customHeight="1"/>
    <row r="786" s="17" customFormat="1" ht="14.25" customHeight="1"/>
    <row r="787" s="17" customFormat="1" ht="14.25" customHeight="1"/>
    <row r="788" s="17" customFormat="1" ht="14.25" customHeight="1"/>
    <row r="789" s="17" customFormat="1" ht="14.25" customHeight="1"/>
    <row r="790" s="17" customFormat="1" ht="14.25" customHeight="1"/>
    <row r="791" s="17" customFormat="1" ht="14.25" customHeight="1"/>
    <row r="792" s="17" customFormat="1" ht="14.25" customHeight="1"/>
    <row r="793" s="17" customFormat="1" ht="14.25" customHeight="1"/>
    <row r="794" s="17" customFormat="1" ht="14.25" customHeight="1"/>
    <row r="795" s="17" customFormat="1" ht="14.25" customHeight="1"/>
    <row r="796" s="17" customFormat="1" ht="14.25" customHeight="1"/>
    <row r="797" s="17" customFormat="1" ht="14.25" customHeight="1"/>
    <row r="798" s="17" customFormat="1" ht="14.25" customHeight="1"/>
    <row r="799" s="17" customFormat="1" ht="14.25" customHeight="1"/>
    <row r="800" s="17" customFormat="1" ht="14.25" customHeight="1"/>
    <row r="801" s="17" customFormat="1" ht="14.25" customHeight="1"/>
    <row r="802" s="17" customFormat="1" ht="14.25" customHeight="1"/>
    <row r="803" s="17" customFormat="1" ht="14.25" customHeight="1"/>
    <row r="804" s="17" customFormat="1" ht="14.25" customHeight="1"/>
    <row r="805" s="17" customFormat="1" ht="14.25" customHeight="1"/>
    <row r="806" s="17" customFormat="1" ht="14.25" customHeight="1"/>
    <row r="807" s="17" customFormat="1" ht="14.25" customHeight="1"/>
    <row r="808" s="17" customFormat="1" ht="14.25" customHeight="1"/>
    <row r="809" s="17" customFormat="1" ht="14.25" customHeight="1"/>
    <row r="810" s="17" customFormat="1" ht="14.25" customHeight="1"/>
    <row r="811" s="17" customFormat="1" ht="14.25" customHeight="1"/>
    <row r="812" s="17" customFormat="1" ht="14.25" customHeight="1"/>
    <row r="813" s="17" customFormat="1" ht="14.25" customHeight="1"/>
    <row r="814" s="17" customFormat="1" ht="14.25" customHeight="1"/>
    <row r="815" s="17" customFormat="1" ht="14.25" customHeight="1"/>
    <row r="816" s="17" customFormat="1" ht="14.25" customHeight="1"/>
    <row r="817" s="17" customFormat="1" ht="14.25" customHeight="1"/>
    <row r="818" s="17" customFormat="1" ht="14.25" customHeight="1"/>
    <row r="819" s="17" customFormat="1" ht="14.25" customHeight="1"/>
    <row r="820" s="17" customFormat="1" ht="14.25" customHeight="1"/>
    <row r="821" s="17" customFormat="1" ht="14.25" customHeight="1"/>
    <row r="822" s="17" customFormat="1" ht="14.25" customHeight="1"/>
    <row r="823" s="17" customFormat="1" ht="14.25" customHeight="1"/>
    <row r="824" s="17" customFormat="1" ht="14.25" customHeight="1"/>
    <row r="825" s="17" customFormat="1" ht="14.25" customHeight="1"/>
    <row r="826" s="17" customFormat="1" ht="14.25" customHeight="1"/>
    <row r="827" s="17" customFormat="1" ht="14.25" customHeight="1"/>
    <row r="828" s="17" customFormat="1" ht="14.25" customHeight="1"/>
    <row r="829" s="17" customFormat="1" ht="14.25" customHeight="1"/>
    <row r="830" s="17" customFormat="1" ht="14.25" customHeight="1"/>
    <row r="831" s="17" customFormat="1" ht="14.25" customHeight="1"/>
    <row r="832" s="17" customFormat="1" ht="14.25" customHeight="1"/>
    <row r="833" s="17" customFormat="1" ht="14.25" customHeight="1"/>
    <row r="834" s="17" customFormat="1" ht="14.25" customHeight="1"/>
    <row r="835" s="17" customFormat="1" ht="14.25" customHeight="1"/>
    <row r="836" s="17" customFormat="1" ht="14.25" customHeight="1"/>
    <row r="837" s="17" customFormat="1" ht="14.25" customHeight="1"/>
    <row r="838" s="17" customFormat="1" ht="14.25" customHeight="1"/>
    <row r="839" s="17" customFormat="1" ht="14.25" customHeight="1"/>
    <row r="840" s="17" customFormat="1" ht="14.25" customHeight="1"/>
    <row r="841" s="17" customFormat="1" ht="14.25" customHeight="1"/>
    <row r="842" s="17" customFormat="1" ht="14.25" customHeight="1"/>
    <row r="843" s="17" customFormat="1" ht="14.25" customHeight="1"/>
    <row r="844" s="17" customFormat="1" ht="14.25" customHeight="1"/>
    <row r="845" s="17" customFormat="1" ht="14.25" customHeight="1"/>
    <row r="846" s="17" customFormat="1" ht="14.25" customHeight="1"/>
    <row r="847" s="17" customFormat="1" ht="14.25" customHeight="1"/>
    <row r="848" s="17" customFormat="1" ht="14.25" customHeight="1"/>
    <row r="849" s="17" customFormat="1" ht="14.25" customHeight="1"/>
    <row r="850" s="17" customFormat="1" ht="14.25" customHeight="1"/>
    <row r="851" s="17" customFormat="1" ht="14.25" customHeight="1"/>
    <row r="852" s="17" customFormat="1" ht="14.25" customHeight="1"/>
    <row r="853" s="17" customFormat="1" ht="14.25" customHeight="1"/>
    <row r="854" s="17" customFormat="1" ht="14.25" customHeight="1"/>
    <row r="855" s="17" customFormat="1" ht="14.25" customHeight="1"/>
    <row r="856" s="17" customFormat="1" ht="14.25" customHeight="1"/>
    <row r="857" s="17" customFormat="1" ht="14.25" customHeight="1"/>
    <row r="858" s="17" customFormat="1" ht="14.25" customHeight="1"/>
    <row r="859" s="17" customFormat="1" ht="14.25" customHeight="1"/>
    <row r="860" s="17" customFormat="1" ht="14.25" customHeight="1"/>
    <row r="861" s="17" customFormat="1" ht="14.25" customHeight="1"/>
    <row r="862" s="17" customFormat="1" ht="14.25" customHeight="1"/>
    <row r="863" s="17" customFormat="1" ht="14.25" customHeight="1"/>
    <row r="864" s="17" customFormat="1" ht="14.25" customHeight="1"/>
    <row r="865" s="17" customFormat="1" ht="14.25" customHeight="1"/>
    <row r="866" s="17" customFormat="1" ht="14.25" customHeight="1"/>
    <row r="867" s="17" customFormat="1" ht="14.25" customHeight="1"/>
    <row r="868" s="17" customFormat="1" ht="14.25" customHeight="1"/>
    <row r="869" s="17" customFormat="1" ht="14.25" customHeight="1"/>
    <row r="870" s="17" customFormat="1" ht="14.25" customHeight="1"/>
    <row r="871" s="17" customFormat="1" ht="14.25" customHeight="1"/>
    <row r="872" s="17" customFormat="1" ht="14.25" customHeight="1"/>
    <row r="873" s="17" customFormat="1" ht="14.25" customHeight="1"/>
    <row r="874" s="17" customFormat="1" ht="14.25" customHeight="1"/>
    <row r="875" s="17" customFormat="1" ht="14.25" customHeight="1"/>
    <row r="876" s="17" customFormat="1" ht="14.25" customHeight="1"/>
    <row r="877" s="17" customFormat="1" ht="14.25" customHeight="1"/>
    <row r="878" s="17" customFormat="1" ht="14.25" customHeight="1"/>
    <row r="879" s="17" customFormat="1" ht="14.25" customHeight="1"/>
    <row r="880" s="17" customFormat="1" ht="14.25" customHeight="1"/>
    <row r="881" s="17" customFormat="1" ht="14.25" customHeight="1"/>
    <row r="882" s="17" customFormat="1" ht="14.25" customHeight="1"/>
    <row r="883" s="17" customFormat="1" ht="14.25" customHeight="1"/>
    <row r="884" s="17" customFormat="1" ht="14.25" customHeight="1"/>
    <row r="885" s="17" customFormat="1" ht="14.25" customHeight="1"/>
    <row r="886" s="17" customFormat="1" ht="14.25" customHeight="1"/>
    <row r="887" s="17" customFormat="1" ht="14.25" customHeight="1"/>
    <row r="888" s="17" customFormat="1" ht="14.25" customHeight="1"/>
    <row r="889" s="17" customFormat="1" ht="14.25" customHeight="1"/>
    <row r="890" s="17" customFormat="1" ht="14.25" customHeight="1"/>
    <row r="891" s="17" customFormat="1" ht="14.25" customHeight="1"/>
    <row r="892" s="17" customFormat="1" ht="14.25" customHeight="1"/>
    <row r="893" s="17" customFormat="1" ht="14.25" customHeight="1"/>
    <row r="894" s="17" customFormat="1" ht="14.25" customHeight="1"/>
    <row r="895" s="17" customFormat="1" ht="14.25" customHeight="1"/>
    <row r="896" s="17" customFormat="1" ht="14.25" customHeight="1"/>
    <row r="897" s="17" customFormat="1" ht="14.25" customHeight="1"/>
    <row r="898" s="17" customFormat="1" ht="14.25" customHeight="1"/>
    <row r="899" s="17" customFormat="1" ht="14.25" customHeight="1"/>
    <row r="900" s="17" customFormat="1" ht="14.25" customHeight="1"/>
    <row r="901" s="17" customFormat="1" ht="14.25" customHeight="1"/>
    <row r="902" s="17" customFormat="1" ht="14.25" customHeight="1"/>
    <row r="903" s="17" customFormat="1" ht="14.25" customHeight="1"/>
    <row r="904" s="17" customFormat="1" ht="14.25" customHeight="1"/>
    <row r="905" s="17" customFormat="1" ht="14.25" customHeight="1"/>
    <row r="906" s="17" customFormat="1" ht="14.25" customHeight="1"/>
    <row r="907" s="17" customFormat="1" ht="14.25" customHeight="1"/>
    <row r="908" s="17" customFormat="1" ht="14.25" customHeight="1"/>
    <row r="909" s="17" customFormat="1" ht="14.25" customHeight="1"/>
    <row r="910" s="17" customFormat="1" ht="14.25" customHeight="1"/>
    <row r="911" s="17" customFormat="1" ht="14.25" customHeight="1"/>
    <row r="912" s="17" customFormat="1" ht="14.25" customHeight="1"/>
    <row r="913" s="17" customFormat="1" ht="14.25" customHeight="1"/>
    <row r="914" s="17" customFormat="1" ht="14.25" customHeight="1"/>
    <row r="915" s="17" customFormat="1" ht="14.25" customHeight="1"/>
    <row r="916" s="17" customFormat="1" ht="14.25" customHeight="1"/>
    <row r="917" s="17" customFormat="1" ht="14.25" customHeight="1"/>
    <row r="918" s="17" customFormat="1" ht="14.25" customHeight="1"/>
    <row r="919" s="17" customFormat="1" ht="14.25" customHeight="1"/>
    <row r="920" s="17" customFormat="1" ht="14.25" customHeight="1"/>
    <row r="921" s="17" customFormat="1" ht="14.25" customHeight="1"/>
    <row r="922" s="17" customFormat="1" ht="14.25" customHeight="1"/>
    <row r="923" s="17" customFormat="1" ht="14.25" customHeight="1"/>
    <row r="924" s="17" customFormat="1" ht="14.25" customHeight="1"/>
    <row r="925" s="17" customFormat="1" ht="14.25" customHeight="1"/>
    <row r="926" s="17" customFormat="1" ht="14.25" customHeight="1"/>
    <row r="927" s="17" customFormat="1" ht="14.25" customHeight="1"/>
    <row r="928" s="17" customFormat="1" ht="14.25" customHeight="1"/>
    <row r="929" s="17" customFormat="1" ht="14.25" customHeight="1"/>
    <row r="930" s="17" customFormat="1" ht="14.25" customHeight="1"/>
    <row r="931" s="17" customFormat="1" ht="14.25" customHeight="1"/>
    <row r="932" s="17" customFormat="1" ht="14.25" customHeight="1"/>
    <row r="933" s="17" customFormat="1" ht="14.25" customHeight="1"/>
    <row r="934" s="17" customFormat="1" ht="14.25" customHeight="1"/>
    <row r="935" s="17" customFormat="1" ht="14.25" customHeight="1"/>
    <row r="936" s="17" customFormat="1" ht="14.25" customHeight="1"/>
    <row r="937" s="17" customFormat="1" ht="14.25" customHeight="1"/>
    <row r="938" s="17" customFormat="1" ht="14.25" customHeight="1"/>
    <row r="939" s="17" customFormat="1" ht="14.25" customHeight="1"/>
    <row r="940" s="17" customFormat="1" ht="14.25" customHeight="1"/>
    <row r="941" s="17" customFormat="1" ht="14.25" customHeight="1"/>
    <row r="942" s="17" customFormat="1" ht="14.25" customHeight="1"/>
    <row r="943" s="17" customFormat="1" ht="14.25" customHeight="1"/>
    <row r="944" s="17" customFormat="1" ht="14.25" customHeight="1"/>
    <row r="945" s="17" customFormat="1" ht="14.25" customHeight="1"/>
    <row r="946" s="17" customFormat="1" ht="14.25" customHeight="1"/>
    <row r="947" s="17" customFormat="1" ht="14.25" customHeight="1"/>
    <row r="948" s="17" customFormat="1" ht="14.25" customHeight="1"/>
    <row r="949" s="17" customFormat="1" ht="14.25" customHeight="1"/>
    <row r="950" s="17" customFormat="1" ht="14.25" customHeight="1"/>
    <row r="951" s="17" customFormat="1" ht="14.25" customHeight="1"/>
    <row r="952" s="17" customFormat="1" ht="14.25" customHeight="1"/>
    <row r="953" s="17" customFormat="1" ht="14.25" customHeight="1"/>
    <row r="954" s="17" customFormat="1" ht="14.25" customHeight="1"/>
    <row r="955" s="17" customFormat="1" ht="14.25" customHeight="1"/>
    <row r="956" s="17" customFormat="1" ht="14.25" customHeight="1"/>
    <row r="957" s="17" customFormat="1" ht="14.25" customHeight="1"/>
    <row r="958" s="17" customFormat="1" ht="14.25" customHeight="1"/>
    <row r="959" s="17" customFormat="1" ht="14.25" customHeight="1"/>
    <row r="960" s="17" customFormat="1" ht="14.25" customHeight="1"/>
    <row r="961" s="17" customFormat="1" ht="14.25" customHeight="1"/>
    <row r="962" s="17" customFormat="1" ht="14.25" customHeight="1"/>
    <row r="963" s="17" customFormat="1" ht="14.25" customHeight="1"/>
    <row r="964" s="17" customFormat="1" ht="14.25" customHeight="1"/>
    <row r="965" s="17" customFormat="1" ht="14.25" customHeight="1"/>
    <row r="966" s="17" customFormat="1" ht="14.25" customHeight="1"/>
    <row r="967" s="17" customFormat="1" ht="14.25" customHeight="1"/>
    <row r="968" s="17" customFormat="1" ht="14.25" customHeight="1"/>
    <row r="969" s="17" customFormat="1" ht="14.25" customHeight="1"/>
    <row r="970" s="17" customFormat="1" ht="14.25" customHeight="1"/>
    <row r="971" s="17" customFormat="1" ht="14.25" customHeight="1"/>
    <row r="972" s="17" customFormat="1" ht="14.25" customHeight="1"/>
    <row r="973" s="17" customFormat="1" ht="14.25" customHeight="1"/>
    <row r="974" s="17" customFormat="1" ht="14.25" customHeight="1"/>
    <row r="975" s="17" customFormat="1" ht="14.25" customHeight="1"/>
    <row r="976" s="17" customFormat="1" ht="14.25" customHeight="1"/>
    <row r="977" s="17" customFormat="1" ht="14.25" customHeight="1"/>
    <row r="978" s="17" customFormat="1" ht="14.25" customHeight="1"/>
    <row r="979" s="17" customFormat="1" ht="14.25" customHeight="1"/>
    <row r="980" s="17" customFormat="1" ht="14.25" customHeight="1"/>
    <row r="981" s="17" customFormat="1" ht="14.25" customHeight="1"/>
    <row r="982" s="17" customFormat="1" ht="14.25" customHeight="1"/>
    <row r="983" s="17" customFormat="1" ht="14.25" customHeight="1"/>
    <row r="984" s="17" customFormat="1" ht="14.25" customHeight="1"/>
    <row r="985" s="17" customFormat="1" ht="14.25" customHeight="1"/>
    <row r="986" s="17" customFormat="1" ht="14.25" customHeight="1"/>
    <row r="987" s="17" customFormat="1" ht="14.25" customHeight="1"/>
    <row r="988" s="17" customFormat="1" ht="14.25" customHeight="1"/>
    <row r="989" s="17" customFormat="1" ht="14.25" customHeight="1"/>
    <row r="990" s="17" customFormat="1" ht="14.25" customHeight="1"/>
    <row r="991" s="17" customFormat="1" ht="14.25" customHeight="1"/>
    <row r="992" s="17" customFormat="1" ht="14.25" customHeight="1"/>
    <row r="993" s="17" customFormat="1" ht="14.25" customHeight="1"/>
    <row r="994" s="17" customFormat="1" ht="14.25" customHeight="1"/>
    <row r="995" s="17" customFormat="1" ht="14.25" customHeight="1"/>
    <row r="996" s="17" customFormat="1" ht="14.25" customHeight="1"/>
    <row r="997" s="17" customFormat="1" ht="14.25" customHeight="1"/>
    <row r="998" s="17" customFormat="1" ht="14.25" customHeight="1"/>
    <row r="999" s="17" customFormat="1" ht="14.2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99"/>
  <sheetViews>
    <sheetView workbookViewId="0">
      <selection activeCell="C5" sqref="C5"/>
    </sheetView>
  </sheetViews>
  <sheetFormatPr defaultColWidth="12.5703125" defaultRowHeight="15" customHeight="1"/>
  <cols>
    <col min="1" max="2" width="34.7109375" style="28" customWidth="1"/>
    <col min="3" max="6" width="21.7109375" style="28" customWidth="1"/>
    <col min="7" max="26" width="8.5703125" style="28" customWidth="1"/>
    <col min="27" max="16384" width="12.5703125" style="28"/>
  </cols>
  <sheetData>
    <row r="1" spans="1:6" ht="110.25">
      <c r="A1" s="40" t="s">
        <v>0</v>
      </c>
      <c r="B1" s="40" t="s">
        <v>9</v>
      </c>
      <c r="C1" s="40" t="s">
        <v>10</v>
      </c>
      <c r="D1" s="40" t="s">
        <v>3</v>
      </c>
      <c r="E1" s="40" t="s">
        <v>11</v>
      </c>
      <c r="F1" s="18" t="s">
        <v>12</v>
      </c>
    </row>
    <row r="2" spans="1:6" ht="14.25" customHeight="1">
      <c r="A2" s="19" t="s">
        <v>6</v>
      </c>
      <c r="B2" s="41">
        <f>+ABS('Example lease'!Q17+'Example lease'!R17)</f>
        <v>429659.37</v>
      </c>
      <c r="C2" s="42">
        <f>+Lease!Q4</f>
        <v>4.2200000000000001E-2</v>
      </c>
      <c r="D2" s="20">
        <f>B2*C2</f>
        <v>18131.625414000002</v>
      </c>
      <c r="E2" s="22"/>
      <c r="F2" s="23" t="s">
        <v>7</v>
      </c>
    </row>
    <row r="3" spans="1:6" ht="14.25" customHeight="1">
      <c r="A3" s="24"/>
      <c r="B3" s="25"/>
      <c r="C3" s="43"/>
      <c r="D3" s="25"/>
      <c r="E3" s="44"/>
    </row>
    <row r="4" spans="1:6" ht="14.25" customHeight="1">
      <c r="A4" s="29"/>
      <c r="B4" s="25"/>
      <c r="C4" s="43"/>
      <c r="D4" s="25"/>
      <c r="E4" s="44"/>
    </row>
    <row r="5" spans="1:6" ht="14.25" customHeight="1">
      <c r="A5" s="24"/>
      <c r="B5" s="25"/>
      <c r="C5" s="43"/>
      <c r="D5" s="25"/>
      <c r="E5" s="44"/>
    </row>
    <row r="6" spans="1:6" ht="14.25" customHeight="1">
      <c r="A6" s="30"/>
      <c r="B6" s="33"/>
      <c r="C6" s="43"/>
      <c r="D6" s="25"/>
      <c r="E6" s="44"/>
    </row>
    <row r="7" spans="1:6" ht="14.25" customHeight="1">
      <c r="A7" s="30"/>
      <c r="B7" s="33"/>
      <c r="C7" s="43"/>
      <c r="D7" s="25"/>
      <c r="E7" s="44"/>
    </row>
    <row r="8" spans="1:6" ht="14.25" customHeight="1">
      <c r="A8" s="30"/>
      <c r="B8" s="33"/>
      <c r="C8" s="43"/>
      <c r="D8" s="25"/>
      <c r="E8" s="44"/>
    </row>
    <row r="9" spans="1:6" ht="14.25" customHeight="1">
      <c r="A9" s="32"/>
      <c r="B9" s="33">
        <f>SUM(B2:B8)</f>
        <v>429659.37</v>
      </c>
      <c r="C9" s="45"/>
      <c r="D9" s="33">
        <f>SUM(D2:D8)</f>
        <v>18131.625414000002</v>
      </c>
      <c r="E9" s="46">
        <f>D9/B9</f>
        <v>4.2200000000000008E-2</v>
      </c>
    </row>
    <row r="10" spans="1:6" ht="14.25" customHeight="1">
      <c r="E10" s="47">
        <v>4.2000000000000003E-2</v>
      </c>
      <c r="F10" s="35" t="s">
        <v>8</v>
      </c>
    </row>
    <row r="11" spans="1:6" ht="14.25" customHeight="1">
      <c r="E11" s="37">
        <f>+E9-E10</f>
        <v>2.0000000000000573E-4</v>
      </c>
    </row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s="28" customFormat="1" ht="14.25" customHeight="1"/>
    <row r="18" s="28" customFormat="1" ht="14.25" customHeight="1"/>
    <row r="19" s="28" customFormat="1" ht="14.25" customHeight="1"/>
    <row r="20" s="28" customFormat="1" ht="14.25" customHeight="1"/>
    <row r="21" s="28" customFormat="1" ht="14.25" customHeight="1"/>
    <row r="22" s="28" customFormat="1" ht="14.25" customHeight="1"/>
    <row r="23" s="28" customFormat="1" ht="14.25" customHeight="1"/>
    <row r="24" s="28" customFormat="1" ht="14.25" customHeight="1"/>
    <row r="25" s="28" customFormat="1" ht="14.25" customHeight="1"/>
    <row r="26" s="28" customFormat="1" ht="14.25" customHeight="1"/>
    <row r="27" s="28" customFormat="1" ht="14.25" customHeight="1"/>
    <row r="28" s="28" customFormat="1" ht="14.25" customHeight="1"/>
    <row r="29" s="28" customFormat="1" ht="14.25" customHeight="1"/>
    <row r="30" s="28" customFormat="1" ht="14.25" customHeight="1"/>
    <row r="31" s="28" customFormat="1" ht="14.25" customHeight="1"/>
    <row r="32" s="28" customFormat="1" ht="14.25" customHeight="1"/>
    <row r="33" s="28" customFormat="1" ht="14.25" customHeight="1"/>
    <row r="34" s="28" customFormat="1" ht="14.25" customHeight="1"/>
    <row r="35" s="28" customFormat="1" ht="14.25" customHeight="1"/>
    <row r="36" s="28" customFormat="1" ht="14.25" customHeight="1"/>
    <row r="37" s="28" customFormat="1" ht="14.25" customHeight="1"/>
    <row r="38" s="28" customFormat="1" ht="14.25" customHeight="1"/>
    <row r="39" s="28" customFormat="1" ht="14.25" customHeight="1"/>
    <row r="40" s="28" customFormat="1" ht="14.25" customHeight="1"/>
    <row r="41" s="28" customFormat="1" ht="14.25" customHeight="1"/>
    <row r="42" s="28" customFormat="1" ht="14.25" customHeight="1"/>
    <row r="43" s="28" customFormat="1" ht="14.25" customHeight="1"/>
    <row r="44" s="28" customFormat="1" ht="14.25" customHeight="1"/>
    <row r="45" s="28" customFormat="1" ht="14.25" customHeight="1"/>
    <row r="46" s="28" customFormat="1" ht="14.25" customHeight="1"/>
    <row r="47" s="28" customFormat="1" ht="14.25" customHeight="1"/>
    <row r="48" s="28" customFormat="1" ht="14.25" customHeight="1"/>
    <row r="49" s="28" customFormat="1" ht="14.25" customHeight="1"/>
    <row r="50" s="28" customFormat="1" ht="14.25" customHeight="1"/>
    <row r="51" s="28" customFormat="1" ht="14.25" customHeight="1"/>
    <row r="52" s="28" customFormat="1" ht="14.25" customHeight="1"/>
    <row r="53" s="28" customFormat="1" ht="14.25" customHeight="1"/>
    <row r="54" s="28" customFormat="1" ht="14.25" customHeight="1"/>
    <row r="55" s="28" customFormat="1" ht="14.25" customHeight="1"/>
    <row r="56" s="28" customFormat="1" ht="14.25" customHeight="1"/>
    <row r="57" s="28" customFormat="1" ht="14.25" customHeight="1"/>
    <row r="58" s="28" customFormat="1" ht="14.25" customHeight="1"/>
    <row r="59" s="28" customFormat="1" ht="14.25" customHeight="1"/>
    <row r="60" s="28" customFormat="1" ht="14.25" customHeight="1"/>
    <row r="61" s="28" customFormat="1" ht="14.25" customHeight="1"/>
    <row r="62" s="28" customFormat="1" ht="14.25" customHeight="1"/>
    <row r="63" s="28" customFormat="1" ht="14.25" customHeight="1"/>
    <row r="64" s="28" customFormat="1" ht="14.25" customHeight="1"/>
    <row r="65" s="28" customFormat="1" ht="14.25" customHeight="1"/>
    <row r="66" s="28" customFormat="1" ht="14.25" customHeight="1"/>
    <row r="67" s="28" customFormat="1" ht="14.25" customHeight="1"/>
    <row r="68" s="28" customFormat="1" ht="14.25" customHeight="1"/>
    <row r="69" s="28" customFormat="1" ht="14.25" customHeight="1"/>
    <row r="70" s="28" customFormat="1" ht="14.25" customHeight="1"/>
    <row r="71" s="28" customFormat="1" ht="14.25" customHeight="1"/>
    <row r="72" s="28" customFormat="1" ht="14.25" customHeight="1"/>
    <row r="73" s="28" customFormat="1" ht="14.25" customHeight="1"/>
    <row r="74" s="28" customFormat="1" ht="14.25" customHeight="1"/>
    <row r="75" s="28" customFormat="1" ht="14.25" customHeight="1"/>
    <row r="76" s="28" customFormat="1" ht="14.25" customHeight="1"/>
    <row r="77" s="28" customFormat="1" ht="14.25" customHeight="1"/>
    <row r="78" s="28" customFormat="1" ht="14.25" customHeight="1"/>
    <row r="79" s="28" customFormat="1" ht="14.25" customHeight="1"/>
    <row r="80" s="28" customFormat="1" ht="14.25" customHeight="1"/>
    <row r="81" s="28" customFormat="1" ht="14.25" customHeight="1"/>
    <row r="82" s="28" customFormat="1" ht="14.25" customHeight="1"/>
    <row r="83" s="28" customFormat="1" ht="14.25" customHeight="1"/>
    <row r="84" s="28" customFormat="1" ht="14.25" customHeight="1"/>
    <row r="85" s="28" customFormat="1" ht="14.25" customHeight="1"/>
    <row r="86" s="28" customFormat="1" ht="14.25" customHeight="1"/>
    <row r="87" s="28" customFormat="1" ht="14.25" customHeight="1"/>
    <row r="88" s="28" customFormat="1" ht="14.25" customHeight="1"/>
    <row r="89" s="28" customFormat="1" ht="14.25" customHeight="1"/>
    <row r="90" s="28" customFormat="1" ht="14.25" customHeight="1"/>
    <row r="91" s="28" customFormat="1" ht="14.25" customHeight="1"/>
    <row r="92" s="28" customFormat="1" ht="14.25" customHeight="1"/>
    <row r="93" s="28" customFormat="1" ht="14.25" customHeight="1"/>
    <row r="94" s="28" customFormat="1" ht="14.25" customHeight="1"/>
    <row r="95" s="28" customFormat="1" ht="14.25" customHeight="1"/>
    <row r="96" s="28" customFormat="1" ht="14.25" customHeight="1"/>
    <row r="97" s="28" customFormat="1" ht="14.25" customHeight="1"/>
    <row r="98" s="28" customFormat="1" ht="14.25" customHeight="1"/>
    <row r="99" s="28" customFormat="1" ht="14.25" customHeight="1"/>
    <row r="100" s="28" customFormat="1" ht="14.25" customHeight="1"/>
    <row r="101" s="28" customFormat="1" ht="14.25" customHeight="1"/>
    <row r="102" s="28" customFormat="1" ht="14.25" customHeight="1"/>
    <row r="103" s="28" customFormat="1" ht="14.25" customHeight="1"/>
    <row r="104" s="28" customFormat="1" ht="14.25" customHeight="1"/>
    <row r="105" s="28" customFormat="1" ht="14.25" customHeight="1"/>
    <row r="106" s="28" customFormat="1" ht="14.25" customHeight="1"/>
    <row r="107" s="28" customFormat="1" ht="14.25" customHeight="1"/>
    <row r="108" s="28" customFormat="1" ht="14.25" customHeight="1"/>
    <row r="109" s="28" customFormat="1" ht="14.25" customHeight="1"/>
    <row r="110" s="28" customFormat="1" ht="14.25" customHeight="1"/>
    <row r="111" s="28" customFormat="1" ht="14.25" customHeight="1"/>
    <row r="112" s="28" customFormat="1" ht="14.25" customHeight="1"/>
    <row r="113" s="28" customFormat="1" ht="14.25" customHeight="1"/>
    <row r="114" s="28" customFormat="1" ht="14.25" customHeight="1"/>
    <row r="115" s="28" customFormat="1" ht="14.25" customHeight="1"/>
    <row r="116" s="28" customFormat="1" ht="14.25" customHeight="1"/>
    <row r="117" s="28" customFormat="1" ht="14.25" customHeight="1"/>
    <row r="118" s="28" customFormat="1" ht="14.25" customHeight="1"/>
    <row r="119" s="28" customFormat="1" ht="14.25" customHeight="1"/>
    <row r="120" s="28" customFormat="1" ht="14.25" customHeight="1"/>
    <row r="121" s="28" customFormat="1" ht="14.25" customHeight="1"/>
    <row r="122" s="28" customFormat="1" ht="14.25" customHeight="1"/>
    <row r="123" s="28" customFormat="1" ht="14.25" customHeight="1"/>
    <row r="124" s="28" customFormat="1" ht="14.25" customHeight="1"/>
    <row r="125" s="28" customFormat="1" ht="14.25" customHeight="1"/>
    <row r="126" s="28" customFormat="1" ht="14.25" customHeight="1"/>
    <row r="127" s="28" customFormat="1" ht="14.25" customHeight="1"/>
    <row r="128" s="28" customFormat="1" ht="14.25" customHeight="1"/>
    <row r="129" s="28" customFormat="1" ht="14.25" customHeight="1"/>
    <row r="130" s="28" customFormat="1" ht="14.25" customHeight="1"/>
    <row r="131" s="28" customFormat="1" ht="14.25" customHeight="1"/>
    <row r="132" s="28" customFormat="1" ht="14.25" customHeight="1"/>
    <row r="133" s="28" customFormat="1" ht="14.25" customHeight="1"/>
    <row r="134" s="28" customFormat="1" ht="14.25" customHeight="1"/>
    <row r="135" s="28" customFormat="1" ht="14.25" customHeight="1"/>
    <row r="136" s="28" customFormat="1" ht="14.25" customHeight="1"/>
    <row r="137" s="28" customFormat="1" ht="14.25" customHeight="1"/>
    <row r="138" s="28" customFormat="1" ht="14.25" customHeight="1"/>
    <row r="139" s="28" customFormat="1" ht="14.25" customHeight="1"/>
    <row r="140" s="28" customFormat="1" ht="14.25" customHeight="1"/>
    <row r="141" s="28" customFormat="1" ht="14.25" customHeight="1"/>
    <row r="142" s="28" customFormat="1" ht="14.25" customHeight="1"/>
    <row r="143" s="28" customFormat="1" ht="14.25" customHeight="1"/>
    <row r="144" s="28" customFormat="1" ht="14.25" customHeight="1"/>
    <row r="145" s="28" customFormat="1" ht="14.25" customHeight="1"/>
    <row r="146" s="28" customFormat="1" ht="14.25" customHeight="1"/>
    <row r="147" s="28" customFormat="1" ht="14.25" customHeight="1"/>
    <row r="148" s="28" customFormat="1" ht="14.25" customHeight="1"/>
    <row r="149" s="28" customFormat="1" ht="14.25" customHeight="1"/>
    <row r="150" s="28" customFormat="1" ht="14.25" customHeight="1"/>
    <row r="151" s="28" customFormat="1" ht="14.25" customHeight="1"/>
    <row r="152" s="28" customFormat="1" ht="14.25" customHeight="1"/>
    <row r="153" s="28" customFormat="1" ht="14.25" customHeight="1"/>
    <row r="154" s="28" customFormat="1" ht="14.25" customHeight="1"/>
    <row r="155" s="28" customFormat="1" ht="14.25" customHeight="1"/>
    <row r="156" s="28" customFormat="1" ht="14.25" customHeight="1"/>
    <row r="157" s="28" customFormat="1" ht="14.25" customHeight="1"/>
    <row r="158" s="28" customFormat="1" ht="14.25" customHeight="1"/>
    <row r="159" s="28" customFormat="1" ht="14.25" customHeight="1"/>
    <row r="160" s="28" customFormat="1" ht="14.25" customHeight="1"/>
    <row r="161" s="28" customFormat="1" ht="14.25" customHeight="1"/>
    <row r="162" s="28" customFormat="1" ht="14.25" customHeight="1"/>
    <row r="163" s="28" customFormat="1" ht="14.25" customHeight="1"/>
    <row r="164" s="28" customFormat="1" ht="14.25" customHeight="1"/>
    <row r="165" s="28" customFormat="1" ht="14.25" customHeight="1"/>
    <row r="166" s="28" customFormat="1" ht="14.25" customHeight="1"/>
    <row r="167" s="28" customFormat="1" ht="14.25" customHeight="1"/>
    <row r="168" s="28" customFormat="1" ht="14.25" customHeight="1"/>
    <row r="169" s="28" customFormat="1" ht="14.25" customHeight="1"/>
    <row r="170" s="28" customFormat="1" ht="14.25" customHeight="1"/>
    <row r="171" s="28" customFormat="1" ht="14.25" customHeight="1"/>
    <row r="172" s="28" customFormat="1" ht="14.25" customHeight="1"/>
    <row r="173" s="28" customFormat="1" ht="14.25" customHeight="1"/>
    <row r="174" s="28" customFormat="1" ht="14.25" customHeight="1"/>
    <row r="175" s="28" customFormat="1" ht="14.25" customHeight="1"/>
    <row r="176" s="28" customFormat="1" ht="14.25" customHeight="1"/>
    <row r="177" s="28" customFormat="1" ht="14.25" customHeight="1"/>
    <row r="178" s="28" customFormat="1" ht="14.25" customHeight="1"/>
    <row r="179" s="28" customFormat="1" ht="14.25" customHeight="1"/>
    <row r="180" s="28" customFormat="1" ht="14.25" customHeight="1"/>
    <row r="181" s="28" customFormat="1" ht="14.25" customHeight="1"/>
    <row r="182" s="28" customFormat="1" ht="14.25" customHeight="1"/>
    <row r="183" s="28" customFormat="1" ht="14.25" customHeight="1"/>
    <row r="184" s="28" customFormat="1" ht="14.25" customHeight="1"/>
    <row r="185" s="28" customFormat="1" ht="14.25" customHeight="1"/>
    <row r="186" s="28" customFormat="1" ht="14.25" customHeight="1"/>
    <row r="187" s="28" customFormat="1" ht="14.25" customHeight="1"/>
    <row r="188" s="28" customFormat="1" ht="14.25" customHeight="1"/>
    <row r="189" s="28" customFormat="1" ht="14.25" customHeight="1"/>
    <row r="190" s="28" customFormat="1" ht="14.25" customHeight="1"/>
    <row r="191" s="28" customFormat="1" ht="14.25" customHeight="1"/>
    <row r="192" s="28" customFormat="1" ht="14.25" customHeight="1"/>
    <row r="193" s="28" customFormat="1" ht="14.25" customHeight="1"/>
    <row r="194" s="28" customFormat="1" ht="14.25" customHeight="1"/>
    <row r="195" s="28" customFormat="1" ht="14.25" customHeight="1"/>
    <row r="196" s="28" customFormat="1" ht="14.25" customHeight="1"/>
    <row r="197" s="28" customFormat="1" ht="14.25" customHeight="1"/>
    <row r="198" s="28" customFormat="1" ht="14.25" customHeight="1"/>
    <row r="199" s="28" customFormat="1" ht="14.25" customHeight="1"/>
    <row r="200" s="28" customFormat="1" ht="14.25" customHeight="1"/>
    <row r="201" s="28" customFormat="1" ht="14.25" customHeight="1"/>
    <row r="202" s="28" customFormat="1" ht="14.25" customHeight="1"/>
    <row r="203" s="28" customFormat="1" ht="14.25" customHeight="1"/>
    <row r="204" s="28" customFormat="1" ht="14.25" customHeight="1"/>
    <row r="205" s="28" customFormat="1" ht="14.25" customHeight="1"/>
    <row r="206" s="28" customFormat="1" ht="14.25" customHeight="1"/>
    <row r="207" s="28" customFormat="1" ht="14.25" customHeight="1"/>
    <row r="208" s="28" customFormat="1" ht="14.25" customHeight="1"/>
    <row r="209" s="28" customFormat="1" ht="14.25" customHeight="1"/>
    <row r="210" s="28" customFormat="1" ht="14.25" customHeight="1"/>
    <row r="211" s="28" customFormat="1" ht="14.25" customHeight="1"/>
    <row r="212" s="28" customFormat="1" ht="14.25" customHeight="1"/>
    <row r="213" s="28" customFormat="1" ht="14.25" customHeight="1"/>
    <row r="214" s="28" customFormat="1" ht="14.25" customHeight="1"/>
    <row r="215" s="28" customFormat="1" ht="14.25" customHeight="1"/>
    <row r="216" s="28" customFormat="1" ht="14.25" customHeight="1"/>
    <row r="217" s="28" customFormat="1" ht="14.25" customHeight="1"/>
    <row r="218" s="28" customFormat="1" ht="14.25" customHeight="1"/>
    <row r="219" s="28" customFormat="1" ht="14.25" customHeight="1"/>
    <row r="220" s="28" customFormat="1" ht="14.25" customHeight="1"/>
    <row r="221" s="28" customFormat="1" ht="14.25" customHeight="1"/>
    <row r="222" s="28" customFormat="1" ht="14.25" customHeight="1"/>
    <row r="223" s="28" customFormat="1" ht="14.25" customHeight="1"/>
    <row r="224" s="28" customFormat="1" ht="14.25" customHeight="1"/>
    <row r="225" s="28" customFormat="1" ht="14.25" customHeight="1"/>
    <row r="226" s="28" customFormat="1" ht="14.25" customHeight="1"/>
    <row r="227" s="28" customFormat="1" ht="14.25" customHeight="1"/>
    <row r="228" s="28" customFormat="1" ht="14.25" customHeight="1"/>
    <row r="229" s="28" customFormat="1" ht="14.25" customHeight="1"/>
    <row r="230" s="28" customFormat="1" ht="14.25" customHeight="1"/>
    <row r="231" s="28" customFormat="1" ht="14.25" customHeight="1"/>
    <row r="232" s="28" customFormat="1" ht="14.25" customHeight="1"/>
    <row r="233" s="28" customFormat="1" ht="14.25" customHeight="1"/>
    <row r="234" s="28" customFormat="1" ht="14.25" customHeight="1"/>
    <row r="235" s="28" customFormat="1" ht="14.25" customHeight="1"/>
    <row r="236" s="28" customFormat="1" ht="14.25" customHeight="1"/>
    <row r="237" s="28" customFormat="1" ht="14.25" customHeight="1"/>
    <row r="238" s="28" customFormat="1" ht="14.25" customHeight="1"/>
    <row r="239" s="28" customFormat="1" ht="14.25" customHeight="1"/>
    <row r="240" s="28" customFormat="1" ht="14.25" customHeight="1"/>
    <row r="241" s="28" customFormat="1" ht="14.25" customHeight="1"/>
    <row r="242" s="28" customFormat="1" ht="14.25" customHeight="1"/>
    <row r="243" s="28" customFormat="1" ht="14.25" customHeight="1"/>
    <row r="244" s="28" customFormat="1" ht="14.25" customHeight="1"/>
    <row r="245" s="28" customFormat="1" ht="14.25" customHeight="1"/>
    <row r="246" s="28" customFormat="1" ht="14.25" customHeight="1"/>
    <row r="247" s="28" customFormat="1" ht="14.25" customHeight="1"/>
    <row r="248" s="28" customFormat="1" ht="14.25" customHeight="1"/>
    <row r="249" s="28" customFormat="1" ht="14.25" customHeight="1"/>
    <row r="250" s="28" customFormat="1" ht="14.25" customHeight="1"/>
    <row r="251" s="28" customFormat="1" ht="14.25" customHeight="1"/>
    <row r="252" s="28" customFormat="1" ht="14.25" customHeight="1"/>
    <row r="253" s="28" customFormat="1" ht="14.25" customHeight="1"/>
    <row r="254" s="28" customFormat="1" ht="14.25" customHeight="1"/>
    <row r="255" s="28" customFormat="1" ht="14.25" customHeight="1"/>
    <row r="256" s="28" customFormat="1" ht="14.25" customHeight="1"/>
    <row r="257" s="28" customFormat="1" ht="14.25" customHeight="1"/>
    <row r="258" s="28" customFormat="1" ht="14.25" customHeight="1"/>
    <row r="259" s="28" customFormat="1" ht="14.25" customHeight="1"/>
    <row r="260" s="28" customFormat="1" ht="14.25" customHeight="1"/>
    <row r="261" s="28" customFormat="1" ht="14.25" customHeight="1"/>
    <row r="262" s="28" customFormat="1" ht="14.25" customHeight="1"/>
    <row r="263" s="28" customFormat="1" ht="14.25" customHeight="1"/>
    <row r="264" s="28" customFormat="1" ht="14.25" customHeight="1"/>
    <row r="265" s="28" customFormat="1" ht="14.25" customHeight="1"/>
    <row r="266" s="28" customFormat="1" ht="14.25" customHeight="1"/>
    <row r="267" s="28" customFormat="1" ht="14.25" customHeight="1"/>
    <row r="268" s="28" customFormat="1" ht="14.25" customHeight="1"/>
    <row r="269" s="28" customFormat="1" ht="14.25" customHeight="1"/>
    <row r="270" s="28" customFormat="1" ht="14.25" customHeight="1"/>
    <row r="271" s="28" customFormat="1" ht="14.25" customHeight="1"/>
    <row r="272" s="28" customFormat="1" ht="14.25" customHeight="1"/>
    <row r="273" s="28" customFormat="1" ht="14.25" customHeight="1"/>
    <row r="274" s="28" customFormat="1" ht="14.25" customHeight="1"/>
    <row r="275" s="28" customFormat="1" ht="14.25" customHeight="1"/>
    <row r="276" s="28" customFormat="1" ht="14.25" customHeight="1"/>
    <row r="277" s="28" customFormat="1" ht="14.25" customHeight="1"/>
    <row r="278" s="28" customFormat="1" ht="14.25" customHeight="1"/>
    <row r="279" s="28" customFormat="1" ht="14.25" customHeight="1"/>
    <row r="280" s="28" customFormat="1" ht="14.25" customHeight="1"/>
    <row r="281" s="28" customFormat="1" ht="14.25" customHeight="1"/>
    <row r="282" s="28" customFormat="1" ht="14.25" customHeight="1"/>
    <row r="283" s="28" customFormat="1" ht="14.25" customHeight="1"/>
    <row r="284" s="28" customFormat="1" ht="14.25" customHeight="1"/>
    <row r="285" s="28" customFormat="1" ht="14.25" customHeight="1"/>
    <row r="286" s="28" customFormat="1" ht="14.25" customHeight="1"/>
    <row r="287" s="28" customFormat="1" ht="14.25" customHeight="1"/>
    <row r="288" s="28" customFormat="1" ht="14.25" customHeight="1"/>
    <row r="289" s="28" customFormat="1" ht="14.25" customHeight="1"/>
    <row r="290" s="28" customFormat="1" ht="14.25" customHeight="1"/>
    <row r="291" s="28" customFormat="1" ht="14.25" customHeight="1"/>
    <row r="292" s="28" customFormat="1" ht="14.25" customHeight="1"/>
    <row r="293" s="28" customFormat="1" ht="14.25" customHeight="1"/>
    <row r="294" s="28" customFormat="1" ht="14.25" customHeight="1"/>
    <row r="295" s="28" customFormat="1" ht="14.25" customHeight="1"/>
    <row r="296" s="28" customFormat="1" ht="14.25" customHeight="1"/>
    <row r="297" s="28" customFormat="1" ht="14.25" customHeight="1"/>
    <row r="298" s="28" customFormat="1" ht="14.25" customHeight="1"/>
    <row r="299" s="28" customFormat="1" ht="14.25" customHeight="1"/>
    <row r="300" s="28" customFormat="1" ht="14.25" customHeight="1"/>
    <row r="301" s="28" customFormat="1" ht="14.25" customHeight="1"/>
    <row r="302" s="28" customFormat="1" ht="14.25" customHeight="1"/>
    <row r="303" s="28" customFormat="1" ht="14.25" customHeight="1"/>
    <row r="304" s="28" customFormat="1" ht="14.25" customHeight="1"/>
    <row r="305" s="28" customFormat="1" ht="14.25" customHeight="1"/>
    <row r="306" s="28" customFormat="1" ht="14.25" customHeight="1"/>
    <row r="307" s="28" customFormat="1" ht="14.25" customHeight="1"/>
    <row r="308" s="28" customFormat="1" ht="14.25" customHeight="1"/>
    <row r="309" s="28" customFormat="1" ht="14.25" customHeight="1"/>
    <row r="310" s="28" customFormat="1" ht="14.25" customHeight="1"/>
    <row r="311" s="28" customFormat="1" ht="14.25" customHeight="1"/>
    <row r="312" s="28" customFormat="1" ht="14.25" customHeight="1"/>
    <row r="313" s="28" customFormat="1" ht="14.25" customHeight="1"/>
    <row r="314" s="28" customFormat="1" ht="14.25" customHeight="1"/>
    <row r="315" s="28" customFormat="1" ht="14.25" customHeight="1"/>
    <row r="316" s="28" customFormat="1" ht="14.25" customHeight="1"/>
    <row r="317" s="28" customFormat="1" ht="14.25" customHeight="1"/>
    <row r="318" s="28" customFormat="1" ht="14.25" customHeight="1"/>
    <row r="319" s="28" customFormat="1" ht="14.25" customHeight="1"/>
    <row r="320" s="28" customFormat="1" ht="14.25" customHeight="1"/>
    <row r="321" s="28" customFormat="1" ht="14.25" customHeight="1"/>
    <row r="322" s="28" customFormat="1" ht="14.25" customHeight="1"/>
    <row r="323" s="28" customFormat="1" ht="14.25" customHeight="1"/>
    <row r="324" s="28" customFormat="1" ht="14.25" customHeight="1"/>
    <row r="325" s="28" customFormat="1" ht="14.25" customHeight="1"/>
    <row r="326" s="28" customFormat="1" ht="14.25" customHeight="1"/>
    <row r="327" s="28" customFormat="1" ht="14.25" customHeight="1"/>
    <row r="328" s="28" customFormat="1" ht="14.25" customHeight="1"/>
    <row r="329" s="28" customFormat="1" ht="14.25" customHeight="1"/>
    <row r="330" s="28" customFormat="1" ht="14.25" customHeight="1"/>
    <row r="331" s="28" customFormat="1" ht="14.25" customHeight="1"/>
    <row r="332" s="28" customFormat="1" ht="14.25" customHeight="1"/>
    <row r="333" s="28" customFormat="1" ht="14.25" customHeight="1"/>
    <row r="334" s="28" customFormat="1" ht="14.25" customHeight="1"/>
    <row r="335" s="28" customFormat="1" ht="14.25" customHeight="1"/>
    <row r="336" s="28" customFormat="1" ht="14.25" customHeight="1"/>
    <row r="337" s="28" customFormat="1" ht="14.25" customHeight="1"/>
    <row r="338" s="28" customFormat="1" ht="14.25" customHeight="1"/>
    <row r="339" s="28" customFormat="1" ht="14.25" customHeight="1"/>
    <row r="340" s="28" customFormat="1" ht="14.25" customHeight="1"/>
    <row r="341" s="28" customFormat="1" ht="14.25" customHeight="1"/>
    <row r="342" s="28" customFormat="1" ht="14.25" customHeight="1"/>
    <row r="343" s="28" customFormat="1" ht="14.25" customHeight="1"/>
    <row r="344" s="28" customFormat="1" ht="14.25" customHeight="1"/>
    <row r="345" s="28" customFormat="1" ht="14.25" customHeight="1"/>
    <row r="346" s="28" customFormat="1" ht="14.25" customHeight="1"/>
    <row r="347" s="28" customFormat="1" ht="14.25" customHeight="1"/>
    <row r="348" s="28" customFormat="1" ht="14.25" customHeight="1"/>
    <row r="349" s="28" customFormat="1" ht="14.25" customHeight="1"/>
    <row r="350" s="28" customFormat="1" ht="14.25" customHeight="1"/>
    <row r="351" s="28" customFormat="1" ht="14.25" customHeight="1"/>
    <row r="352" s="28" customFormat="1" ht="14.25" customHeight="1"/>
    <row r="353" s="28" customFormat="1" ht="14.25" customHeight="1"/>
    <row r="354" s="28" customFormat="1" ht="14.25" customHeight="1"/>
    <row r="355" s="28" customFormat="1" ht="14.25" customHeight="1"/>
    <row r="356" s="28" customFormat="1" ht="14.25" customHeight="1"/>
    <row r="357" s="28" customFormat="1" ht="14.25" customHeight="1"/>
    <row r="358" s="28" customFormat="1" ht="14.25" customHeight="1"/>
    <row r="359" s="28" customFormat="1" ht="14.25" customHeight="1"/>
    <row r="360" s="28" customFormat="1" ht="14.25" customHeight="1"/>
    <row r="361" s="28" customFormat="1" ht="14.25" customHeight="1"/>
    <row r="362" s="28" customFormat="1" ht="14.25" customHeight="1"/>
    <row r="363" s="28" customFormat="1" ht="14.25" customHeight="1"/>
    <row r="364" s="28" customFormat="1" ht="14.25" customHeight="1"/>
    <row r="365" s="28" customFormat="1" ht="14.25" customHeight="1"/>
    <row r="366" s="28" customFormat="1" ht="14.25" customHeight="1"/>
    <row r="367" s="28" customFormat="1" ht="14.25" customHeight="1"/>
    <row r="368" s="28" customFormat="1" ht="14.25" customHeight="1"/>
    <row r="369" s="28" customFormat="1" ht="14.25" customHeight="1"/>
    <row r="370" s="28" customFormat="1" ht="14.25" customHeight="1"/>
    <row r="371" s="28" customFormat="1" ht="14.25" customHeight="1"/>
    <row r="372" s="28" customFormat="1" ht="14.25" customHeight="1"/>
    <row r="373" s="28" customFormat="1" ht="14.25" customHeight="1"/>
    <row r="374" s="28" customFormat="1" ht="14.25" customHeight="1"/>
    <row r="375" s="28" customFormat="1" ht="14.25" customHeight="1"/>
    <row r="376" s="28" customFormat="1" ht="14.25" customHeight="1"/>
    <row r="377" s="28" customFormat="1" ht="14.25" customHeight="1"/>
    <row r="378" s="28" customFormat="1" ht="14.25" customHeight="1"/>
    <row r="379" s="28" customFormat="1" ht="14.25" customHeight="1"/>
    <row r="380" s="28" customFormat="1" ht="14.25" customHeight="1"/>
    <row r="381" s="28" customFormat="1" ht="14.25" customHeight="1"/>
    <row r="382" s="28" customFormat="1" ht="14.25" customHeight="1"/>
    <row r="383" s="28" customFormat="1" ht="14.25" customHeight="1"/>
    <row r="384" s="28" customFormat="1" ht="14.25" customHeight="1"/>
    <row r="385" s="28" customFormat="1" ht="14.25" customHeight="1"/>
    <row r="386" s="28" customFormat="1" ht="14.25" customHeight="1"/>
    <row r="387" s="28" customFormat="1" ht="14.25" customHeight="1"/>
    <row r="388" s="28" customFormat="1" ht="14.25" customHeight="1"/>
    <row r="389" s="28" customFormat="1" ht="14.25" customHeight="1"/>
    <row r="390" s="28" customFormat="1" ht="14.25" customHeight="1"/>
    <row r="391" s="28" customFormat="1" ht="14.25" customHeight="1"/>
    <row r="392" s="28" customFormat="1" ht="14.25" customHeight="1"/>
    <row r="393" s="28" customFormat="1" ht="14.25" customHeight="1"/>
    <row r="394" s="28" customFormat="1" ht="14.25" customHeight="1"/>
    <row r="395" s="28" customFormat="1" ht="14.25" customHeight="1"/>
    <row r="396" s="28" customFormat="1" ht="14.25" customHeight="1"/>
    <row r="397" s="28" customFormat="1" ht="14.25" customHeight="1"/>
    <row r="398" s="28" customFormat="1" ht="14.25" customHeight="1"/>
    <row r="399" s="28" customFormat="1" ht="14.25" customHeight="1"/>
    <row r="400" s="28" customFormat="1" ht="14.25" customHeight="1"/>
    <row r="401" s="28" customFormat="1" ht="14.25" customHeight="1"/>
    <row r="402" s="28" customFormat="1" ht="14.25" customHeight="1"/>
    <row r="403" s="28" customFormat="1" ht="14.25" customHeight="1"/>
    <row r="404" s="28" customFormat="1" ht="14.25" customHeight="1"/>
    <row r="405" s="28" customFormat="1" ht="14.25" customHeight="1"/>
    <row r="406" s="28" customFormat="1" ht="14.25" customHeight="1"/>
    <row r="407" s="28" customFormat="1" ht="14.25" customHeight="1"/>
    <row r="408" s="28" customFormat="1" ht="14.25" customHeight="1"/>
    <row r="409" s="28" customFormat="1" ht="14.25" customHeight="1"/>
    <row r="410" s="28" customFormat="1" ht="14.25" customHeight="1"/>
    <row r="411" s="28" customFormat="1" ht="14.25" customHeight="1"/>
    <row r="412" s="28" customFormat="1" ht="14.25" customHeight="1"/>
    <row r="413" s="28" customFormat="1" ht="14.25" customHeight="1"/>
    <row r="414" s="28" customFormat="1" ht="14.25" customHeight="1"/>
    <row r="415" s="28" customFormat="1" ht="14.25" customHeight="1"/>
    <row r="416" s="28" customFormat="1" ht="14.25" customHeight="1"/>
    <row r="417" s="28" customFormat="1" ht="14.25" customHeight="1"/>
    <row r="418" s="28" customFormat="1" ht="14.25" customHeight="1"/>
    <row r="419" s="28" customFormat="1" ht="14.25" customHeight="1"/>
    <row r="420" s="28" customFormat="1" ht="14.25" customHeight="1"/>
    <row r="421" s="28" customFormat="1" ht="14.25" customHeight="1"/>
    <row r="422" s="28" customFormat="1" ht="14.25" customHeight="1"/>
    <row r="423" s="28" customFormat="1" ht="14.25" customHeight="1"/>
    <row r="424" s="28" customFormat="1" ht="14.25" customHeight="1"/>
    <row r="425" s="28" customFormat="1" ht="14.25" customHeight="1"/>
    <row r="426" s="28" customFormat="1" ht="14.25" customHeight="1"/>
    <row r="427" s="28" customFormat="1" ht="14.25" customHeight="1"/>
    <row r="428" s="28" customFormat="1" ht="14.25" customHeight="1"/>
    <row r="429" s="28" customFormat="1" ht="14.25" customHeight="1"/>
    <row r="430" s="28" customFormat="1" ht="14.25" customHeight="1"/>
    <row r="431" s="28" customFormat="1" ht="14.25" customHeight="1"/>
    <row r="432" s="28" customFormat="1" ht="14.25" customHeight="1"/>
    <row r="433" s="28" customFormat="1" ht="14.25" customHeight="1"/>
    <row r="434" s="28" customFormat="1" ht="14.25" customHeight="1"/>
    <row r="435" s="28" customFormat="1" ht="14.25" customHeight="1"/>
    <row r="436" s="28" customFormat="1" ht="14.25" customHeight="1"/>
    <row r="437" s="28" customFormat="1" ht="14.25" customHeight="1"/>
    <row r="438" s="28" customFormat="1" ht="14.25" customHeight="1"/>
    <row r="439" s="28" customFormat="1" ht="14.25" customHeight="1"/>
    <row r="440" s="28" customFormat="1" ht="14.25" customHeight="1"/>
    <row r="441" s="28" customFormat="1" ht="14.25" customHeight="1"/>
    <row r="442" s="28" customFormat="1" ht="14.25" customHeight="1"/>
    <row r="443" s="28" customFormat="1" ht="14.25" customHeight="1"/>
    <row r="444" s="28" customFormat="1" ht="14.25" customHeight="1"/>
    <row r="445" s="28" customFormat="1" ht="14.25" customHeight="1"/>
    <row r="446" s="28" customFormat="1" ht="14.25" customHeight="1"/>
    <row r="447" s="28" customFormat="1" ht="14.25" customHeight="1"/>
    <row r="448" s="28" customFormat="1" ht="14.25" customHeight="1"/>
    <row r="449" s="28" customFormat="1" ht="14.25" customHeight="1"/>
    <row r="450" s="28" customFormat="1" ht="14.25" customHeight="1"/>
    <row r="451" s="28" customFormat="1" ht="14.25" customHeight="1"/>
    <row r="452" s="28" customFormat="1" ht="14.25" customHeight="1"/>
    <row r="453" s="28" customFormat="1" ht="14.25" customHeight="1"/>
    <row r="454" s="28" customFormat="1" ht="14.25" customHeight="1"/>
    <row r="455" s="28" customFormat="1" ht="14.25" customHeight="1"/>
    <row r="456" s="28" customFormat="1" ht="14.25" customHeight="1"/>
    <row r="457" s="28" customFormat="1" ht="14.25" customHeight="1"/>
    <row r="458" s="28" customFormat="1" ht="14.25" customHeight="1"/>
    <row r="459" s="28" customFormat="1" ht="14.25" customHeight="1"/>
    <row r="460" s="28" customFormat="1" ht="14.25" customHeight="1"/>
    <row r="461" s="28" customFormat="1" ht="14.25" customHeight="1"/>
    <row r="462" s="28" customFormat="1" ht="14.25" customHeight="1"/>
    <row r="463" s="28" customFormat="1" ht="14.25" customHeight="1"/>
    <row r="464" s="28" customFormat="1" ht="14.25" customHeight="1"/>
    <row r="465" s="28" customFormat="1" ht="14.25" customHeight="1"/>
    <row r="466" s="28" customFormat="1" ht="14.25" customHeight="1"/>
    <row r="467" s="28" customFormat="1" ht="14.25" customHeight="1"/>
    <row r="468" s="28" customFormat="1" ht="14.25" customHeight="1"/>
    <row r="469" s="28" customFormat="1" ht="14.25" customHeight="1"/>
    <row r="470" s="28" customFormat="1" ht="14.25" customHeight="1"/>
    <row r="471" s="28" customFormat="1" ht="14.25" customHeight="1"/>
    <row r="472" s="28" customFormat="1" ht="14.25" customHeight="1"/>
    <row r="473" s="28" customFormat="1" ht="14.25" customHeight="1"/>
    <row r="474" s="28" customFormat="1" ht="14.25" customHeight="1"/>
    <row r="475" s="28" customFormat="1" ht="14.25" customHeight="1"/>
    <row r="476" s="28" customFormat="1" ht="14.25" customHeight="1"/>
    <row r="477" s="28" customFormat="1" ht="14.25" customHeight="1"/>
    <row r="478" s="28" customFormat="1" ht="14.25" customHeight="1"/>
    <row r="479" s="28" customFormat="1" ht="14.25" customHeight="1"/>
    <row r="480" s="28" customFormat="1" ht="14.25" customHeight="1"/>
    <row r="481" s="28" customFormat="1" ht="14.25" customHeight="1"/>
    <row r="482" s="28" customFormat="1" ht="14.25" customHeight="1"/>
    <row r="483" s="28" customFormat="1" ht="14.25" customHeight="1"/>
    <row r="484" s="28" customFormat="1" ht="14.25" customHeight="1"/>
    <row r="485" s="28" customFormat="1" ht="14.25" customHeight="1"/>
    <row r="486" s="28" customFormat="1" ht="14.25" customHeight="1"/>
    <row r="487" s="28" customFormat="1" ht="14.25" customHeight="1"/>
    <row r="488" s="28" customFormat="1" ht="14.25" customHeight="1"/>
    <row r="489" s="28" customFormat="1" ht="14.25" customHeight="1"/>
    <row r="490" s="28" customFormat="1" ht="14.25" customHeight="1"/>
    <row r="491" s="28" customFormat="1" ht="14.25" customHeight="1"/>
    <row r="492" s="28" customFormat="1" ht="14.25" customHeight="1"/>
    <row r="493" s="28" customFormat="1" ht="14.25" customHeight="1"/>
    <row r="494" s="28" customFormat="1" ht="14.25" customHeight="1"/>
    <row r="495" s="28" customFormat="1" ht="14.25" customHeight="1"/>
    <row r="496" s="28" customFormat="1" ht="14.25" customHeight="1"/>
    <row r="497" s="28" customFormat="1" ht="14.25" customHeight="1"/>
    <row r="498" s="28" customFormat="1" ht="14.25" customHeight="1"/>
    <row r="499" s="28" customFormat="1" ht="14.25" customHeight="1"/>
    <row r="500" s="28" customFormat="1" ht="14.25" customHeight="1"/>
    <row r="501" s="28" customFormat="1" ht="14.25" customHeight="1"/>
    <row r="502" s="28" customFormat="1" ht="14.25" customHeight="1"/>
    <row r="503" s="28" customFormat="1" ht="14.25" customHeight="1"/>
    <row r="504" s="28" customFormat="1" ht="14.25" customHeight="1"/>
    <row r="505" s="28" customFormat="1" ht="14.25" customHeight="1"/>
    <row r="506" s="28" customFormat="1" ht="14.25" customHeight="1"/>
    <row r="507" s="28" customFormat="1" ht="14.25" customHeight="1"/>
    <row r="508" s="28" customFormat="1" ht="14.25" customHeight="1"/>
    <row r="509" s="28" customFormat="1" ht="14.25" customHeight="1"/>
    <row r="510" s="28" customFormat="1" ht="14.25" customHeight="1"/>
    <row r="511" s="28" customFormat="1" ht="14.25" customHeight="1"/>
    <row r="512" s="28" customFormat="1" ht="14.25" customHeight="1"/>
    <row r="513" s="28" customFormat="1" ht="14.25" customHeight="1"/>
    <row r="514" s="28" customFormat="1" ht="14.25" customHeight="1"/>
    <row r="515" s="28" customFormat="1" ht="14.25" customHeight="1"/>
    <row r="516" s="28" customFormat="1" ht="14.25" customHeight="1"/>
    <row r="517" s="28" customFormat="1" ht="14.25" customHeight="1"/>
    <row r="518" s="28" customFormat="1" ht="14.25" customHeight="1"/>
    <row r="519" s="28" customFormat="1" ht="14.25" customHeight="1"/>
    <row r="520" s="28" customFormat="1" ht="14.25" customHeight="1"/>
    <row r="521" s="28" customFormat="1" ht="14.25" customHeight="1"/>
    <row r="522" s="28" customFormat="1" ht="14.25" customHeight="1"/>
    <row r="523" s="28" customFormat="1" ht="14.25" customHeight="1"/>
    <row r="524" s="28" customFormat="1" ht="14.25" customHeight="1"/>
    <row r="525" s="28" customFormat="1" ht="14.25" customHeight="1"/>
    <row r="526" s="28" customFormat="1" ht="14.25" customHeight="1"/>
    <row r="527" s="28" customFormat="1" ht="14.25" customHeight="1"/>
    <row r="528" s="28" customFormat="1" ht="14.25" customHeight="1"/>
    <row r="529" s="28" customFormat="1" ht="14.25" customHeight="1"/>
    <row r="530" s="28" customFormat="1" ht="14.25" customHeight="1"/>
    <row r="531" s="28" customFormat="1" ht="14.25" customHeight="1"/>
    <row r="532" s="28" customFormat="1" ht="14.25" customHeight="1"/>
    <row r="533" s="28" customFormat="1" ht="14.25" customHeight="1"/>
    <row r="534" s="28" customFormat="1" ht="14.25" customHeight="1"/>
    <row r="535" s="28" customFormat="1" ht="14.25" customHeight="1"/>
    <row r="536" s="28" customFormat="1" ht="14.25" customHeight="1"/>
    <row r="537" s="28" customFormat="1" ht="14.25" customHeight="1"/>
    <row r="538" s="28" customFormat="1" ht="14.25" customHeight="1"/>
    <row r="539" s="28" customFormat="1" ht="14.25" customHeight="1"/>
    <row r="540" s="28" customFormat="1" ht="14.25" customHeight="1"/>
    <row r="541" s="28" customFormat="1" ht="14.25" customHeight="1"/>
    <row r="542" s="28" customFormat="1" ht="14.25" customHeight="1"/>
    <row r="543" s="28" customFormat="1" ht="14.25" customHeight="1"/>
    <row r="544" s="28" customFormat="1" ht="14.25" customHeight="1"/>
    <row r="545" s="28" customFormat="1" ht="14.25" customHeight="1"/>
    <row r="546" s="28" customFormat="1" ht="14.25" customHeight="1"/>
    <row r="547" s="28" customFormat="1" ht="14.25" customHeight="1"/>
    <row r="548" s="28" customFormat="1" ht="14.25" customHeight="1"/>
    <row r="549" s="28" customFormat="1" ht="14.25" customHeight="1"/>
    <row r="550" s="28" customFormat="1" ht="14.25" customHeight="1"/>
    <row r="551" s="28" customFormat="1" ht="14.25" customHeight="1"/>
    <row r="552" s="28" customFormat="1" ht="14.25" customHeight="1"/>
    <row r="553" s="28" customFormat="1" ht="14.25" customHeight="1"/>
    <row r="554" s="28" customFormat="1" ht="14.25" customHeight="1"/>
    <row r="555" s="28" customFormat="1" ht="14.25" customHeight="1"/>
    <row r="556" s="28" customFormat="1" ht="14.25" customHeight="1"/>
    <row r="557" s="28" customFormat="1" ht="14.25" customHeight="1"/>
    <row r="558" s="28" customFormat="1" ht="14.25" customHeight="1"/>
    <row r="559" s="28" customFormat="1" ht="14.25" customHeight="1"/>
    <row r="560" s="28" customFormat="1" ht="14.25" customHeight="1"/>
    <row r="561" s="28" customFormat="1" ht="14.25" customHeight="1"/>
    <row r="562" s="28" customFormat="1" ht="14.25" customHeight="1"/>
    <row r="563" s="28" customFormat="1" ht="14.25" customHeight="1"/>
    <row r="564" s="28" customFormat="1" ht="14.25" customHeight="1"/>
    <row r="565" s="28" customFormat="1" ht="14.25" customHeight="1"/>
    <row r="566" s="28" customFormat="1" ht="14.25" customHeight="1"/>
    <row r="567" s="28" customFormat="1" ht="14.25" customHeight="1"/>
    <row r="568" s="28" customFormat="1" ht="14.25" customHeight="1"/>
    <row r="569" s="28" customFormat="1" ht="14.25" customHeight="1"/>
    <row r="570" s="28" customFormat="1" ht="14.25" customHeight="1"/>
    <row r="571" s="28" customFormat="1" ht="14.25" customHeight="1"/>
    <row r="572" s="28" customFormat="1" ht="14.25" customHeight="1"/>
    <row r="573" s="28" customFormat="1" ht="14.25" customHeight="1"/>
    <row r="574" s="28" customFormat="1" ht="14.25" customHeight="1"/>
    <row r="575" s="28" customFormat="1" ht="14.25" customHeight="1"/>
    <row r="576" s="28" customFormat="1" ht="14.25" customHeight="1"/>
    <row r="577" s="28" customFormat="1" ht="14.25" customHeight="1"/>
    <row r="578" s="28" customFormat="1" ht="14.25" customHeight="1"/>
    <row r="579" s="28" customFormat="1" ht="14.25" customHeight="1"/>
    <row r="580" s="28" customFormat="1" ht="14.25" customHeight="1"/>
    <row r="581" s="28" customFormat="1" ht="14.25" customHeight="1"/>
    <row r="582" s="28" customFormat="1" ht="14.25" customHeight="1"/>
    <row r="583" s="28" customFormat="1" ht="14.25" customHeight="1"/>
    <row r="584" s="28" customFormat="1" ht="14.25" customHeight="1"/>
    <row r="585" s="28" customFormat="1" ht="14.25" customHeight="1"/>
    <row r="586" s="28" customFormat="1" ht="14.25" customHeight="1"/>
    <row r="587" s="28" customFormat="1" ht="14.25" customHeight="1"/>
    <row r="588" s="28" customFormat="1" ht="14.25" customHeight="1"/>
    <row r="589" s="28" customFormat="1" ht="14.25" customHeight="1"/>
    <row r="590" s="28" customFormat="1" ht="14.25" customHeight="1"/>
    <row r="591" s="28" customFormat="1" ht="14.25" customHeight="1"/>
    <row r="592" s="28" customFormat="1" ht="14.25" customHeight="1"/>
    <row r="593" s="28" customFormat="1" ht="14.25" customHeight="1"/>
    <row r="594" s="28" customFormat="1" ht="14.25" customHeight="1"/>
    <row r="595" s="28" customFormat="1" ht="14.25" customHeight="1"/>
    <row r="596" s="28" customFormat="1" ht="14.25" customHeight="1"/>
    <row r="597" s="28" customFormat="1" ht="14.25" customHeight="1"/>
    <row r="598" s="28" customFormat="1" ht="14.25" customHeight="1"/>
    <row r="599" s="28" customFormat="1" ht="14.25" customHeight="1"/>
    <row r="600" s="28" customFormat="1" ht="14.25" customHeight="1"/>
    <row r="601" s="28" customFormat="1" ht="14.25" customHeight="1"/>
    <row r="602" s="28" customFormat="1" ht="14.25" customHeight="1"/>
    <row r="603" s="28" customFormat="1" ht="14.25" customHeight="1"/>
    <row r="604" s="28" customFormat="1" ht="14.25" customHeight="1"/>
    <row r="605" s="28" customFormat="1" ht="14.25" customHeight="1"/>
    <row r="606" s="28" customFormat="1" ht="14.25" customHeight="1"/>
    <row r="607" s="28" customFormat="1" ht="14.25" customHeight="1"/>
    <row r="608" s="28" customFormat="1" ht="14.25" customHeight="1"/>
    <row r="609" s="28" customFormat="1" ht="14.25" customHeight="1"/>
    <row r="610" s="28" customFormat="1" ht="14.25" customHeight="1"/>
    <row r="611" s="28" customFormat="1" ht="14.25" customHeight="1"/>
    <row r="612" s="28" customFormat="1" ht="14.25" customHeight="1"/>
    <row r="613" s="28" customFormat="1" ht="14.25" customHeight="1"/>
    <row r="614" s="28" customFormat="1" ht="14.25" customHeight="1"/>
    <row r="615" s="28" customFormat="1" ht="14.25" customHeight="1"/>
    <row r="616" s="28" customFormat="1" ht="14.25" customHeight="1"/>
    <row r="617" s="28" customFormat="1" ht="14.25" customHeight="1"/>
    <row r="618" s="28" customFormat="1" ht="14.25" customHeight="1"/>
    <row r="619" s="28" customFormat="1" ht="14.25" customHeight="1"/>
    <row r="620" s="28" customFormat="1" ht="14.25" customHeight="1"/>
    <row r="621" s="28" customFormat="1" ht="14.25" customHeight="1"/>
    <row r="622" s="28" customFormat="1" ht="14.25" customHeight="1"/>
    <row r="623" s="28" customFormat="1" ht="14.25" customHeight="1"/>
    <row r="624" s="28" customFormat="1" ht="14.25" customHeight="1"/>
    <row r="625" s="28" customFormat="1" ht="14.25" customHeight="1"/>
    <row r="626" s="28" customFormat="1" ht="14.25" customHeight="1"/>
    <row r="627" s="28" customFormat="1" ht="14.25" customHeight="1"/>
    <row r="628" s="28" customFormat="1" ht="14.25" customHeight="1"/>
    <row r="629" s="28" customFormat="1" ht="14.25" customHeight="1"/>
    <row r="630" s="28" customFormat="1" ht="14.25" customHeight="1"/>
    <row r="631" s="28" customFormat="1" ht="14.25" customHeight="1"/>
    <row r="632" s="28" customFormat="1" ht="14.25" customHeight="1"/>
    <row r="633" s="28" customFormat="1" ht="14.25" customHeight="1"/>
    <row r="634" s="28" customFormat="1" ht="14.25" customHeight="1"/>
    <row r="635" s="28" customFormat="1" ht="14.25" customHeight="1"/>
    <row r="636" s="28" customFormat="1" ht="14.25" customHeight="1"/>
    <row r="637" s="28" customFormat="1" ht="14.25" customHeight="1"/>
    <row r="638" s="28" customFormat="1" ht="14.25" customHeight="1"/>
    <row r="639" s="28" customFormat="1" ht="14.25" customHeight="1"/>
    <row r="640" s="28" customFormat="1" ht="14.25" customHeight="1"/>
    <row r="641" s="28" customFormat="1" ht="14.25" customHeight="1"/>
    <row r="642" s="28" customFormat="1" ht="14.25" customHeight="1"/>
    <row r="643" s="28" customFormat="1" ht="14.25" customHeight="1"/>
    <row r="644" s="28" customFormat="1" ht="14.25" customHeight="1"/>
    <row r="645" s="28" customFormat="1" ht="14.25" customHeight="1"/>
    <row r="646" s="28" customFormat="1" ht="14.25" customHeight="1"/>
    <row r="647" s="28" customFormat="1" ht="14.25" customHeight="1"/>
    <row r="648" s="28" customFormat="1" ht="14.25" customHeight="1"/>
    <row r="649" s="28" customFormat="1" ht="14.25" customHeight="1"/>
    <row r="650" s="28" customFormat="1" ht="14.25" customHeight="1"/>
    <row r="651" s="28" customFormat="1" ht="14.25" customHeight="1"/>
    <row r="652" s="28" customFormat="1" ht="14.25" customHeight="1"/>
    <row r="653" s="28" customFormat="1" ht="14.25" customHeight="1"/>
    <row r="654" s="28" customFormat="1" ht="14.25" customHeight="1"/>
    <row r="655" s="28" customFormat="1" ht="14.25" customHeight="1"/>
    <row r="656" s="28" customFormat="1" ht="14.25" customHeight="1"/>
    <row r="657" s="28" customFormat="1" ht="14.25" customHeight="1"/>
    <row r="658" s="28" customFormat="1" ht="14.25" customHeight="1"/>
    <row r="659" s="28" customFormat="1" ht="14.25" customHeight="1"/>
    <row r="660" s="28" customFormat="1" ht="14.25" customHeight="1"/>
    <row r="661" s="28" customFormat="1" ht="14.25" customHeight="1"/>
    <row r="662" s="28" customFormat="1" ht="14.25" customHeight="1"/>
    <row r="663" s="28" customFormat="1" ht="14.25" customHeight="1"/>
    <row r="664" s="28" customFormat="1" ht="14.25" customHeight="1"/>
    <row r="665" s="28" customFormat="1" ht="14.25" customHeight="1"/>
    <row r="666" s="28" customFormat="1" ht="14.25" customHeight="1"/>
    <row r="667" s="28" customFormat="1" ht="14.25" customHeight="1"/>
    <row r="668" s="28" customFormat="1" ht="14.25" customHeight="1"/>
    <row r="669" s="28" customFormat="1" ht="14.25" customHeight="1"/>
    <row r="670" s="28" customFormat="1" ht="14.25" customHeight="1"/>
    <row r="671" s="28" customFormat="1" ht="14.25" customHeight="1"/>
    <row r="672" s="28" customFormat="1" ht="14.25" customHeight="1"/>
    <row r="673" s="28" customFormat="1" ht="14.25" customHeight="1"/>
    <row r="674" s="28" customFormat="1" ht="14.25" customHeight="1"/>
    <row r="675" s="28" customFormat="1" ht="14.25" customHeight="1"/>
    <row r="676" s="28" customFormat="1" ht="14.25" customHeight="1"/>
    <row r="677" s="28" customFormat="1" ht="14.25" customHeight="1"/>
    <row r="678" s="28" customFormat="1" ht="14.25" customHeight="1"/>
    <row r="679" s="28" customFormat="1" ht="14.25" customHeight="1"/>
    <row r="680" s="28" customFormat="1" ht="14.25" customHeight="1"/>
    <row r="681" s="28" customFormat="1" ht="14.25" customHeight="1"/>
    <row r="682" s="28" customFormat="1" ht="14.25" customHeight="1"/>
    <row r="683" s="28" customFormat="1" ht="14.25" customHeight="1"/>
    <row r="684" s="28" customFormat="1" ht="14.25" customHeight="1"/>
    <row r="685" s="28" customFormat="1" ht="14.25" customHeight="1"/>
    <row r="686" s="28" customFormat="1" ht="14.25" customHeight="1"/>
    <row r="687" s="28" customFormat="1" ht="14.25" customHeight="1"/>
    <row r="688" s="28" customFormat="1" ht="14.25" customHeight="1"/>
    <row r="689" s="28" customFormat="1" ht="14.25" customHeight="1"/>
    <row r="690" s="28" customFormat="1" ht="14.25" customHeight="1"/>
    <row r="691" s="28" customFormat="1" ht="14.25" customHeight="1"/>
    <row r="692" s="28" customFormat="1" ht="14.25" customHeight="1"/>
    <row r="693" s="28" customFormat="1" ht="14.25" customHeight="1"/>
    <row r="694" s="28" customFormat="1" ht="14.25" customHeight="1"/>
    <row r="695" s="28" customFormat="1" ht="14.25" customHeight="1"/>
    <row r="696" s="28" customFormat="1" ht="14.25" customHeight="1"/>
    <row r="697" s="28" customFormat="1" ht="14.25" customHeight="1"/>
    <row r="698" s="28" customFormat="1" ht="14.25" customHeight="1"/>
    <row r="699" s="28" customFormat="1" ht="14.25" customHeight="1"/>
    <row r="700" s="28" customFormat="1" ht="14.25" customHeight="1"/>
    <row r="701" s="28" customFormat="1" ht="14.25" customHeight="1"/>
    <row r="702" s="28" customFormat="1" ht="14.25" customHeight="1"/>
    <row r="703" s="28" customFormat="1" ht="14.25" customHeight="1"/>
    <row r="704" s="28" customFormat="1" ht="14.25" customHeight="1"/>
    <row r="705" s="28" customFormat="1" ht="14.25" customHeight="1"/>
    <row r="706" s="28" customFormat="1" ht="14.25" customHeight="1"/>
    <row r="707" s="28" customFormat="1" ht="14.25" customHeight="1"/>
    <row r="708" s="28" customFormat="1" ht="14.25" customHeight="1"/>
    <row r="709" s="28" customFormat="1" ht="14.25" customHeight="1"/>
    <row r="710" s="28" customFormat="1" ht="14.25" customHeight="1"/>
    <row r="711" s="28" customFormat="1" ht="14.25" customHeight="1"/>
    <row r="712" s="28" customFormat="1" ht="14.25" customHeight="1"/>
    <row r="713" s="28" customFormat="1" ht="14.25" customHeight="1"/>
    <row r="714" s="28" customFormat="1" ht="14.25" customHeight="1"/>
    <row r="715" s="28" customFormat="1" ht="14.25" customHeight="1"/>
    <row r="716" s="28" customFormat="1" ht="14.25" customHeight="1"/>
    <row r="717" s="28" customFormat="1" ht="14.25" customHeight="1"/>
    <row r="718" s="28" customFormat="1" ht="14.25" customHeight="1"/>
    <row r="719" s="28" customFormat="1" ht="14.25" customHeight="1"/>
    <row r="720" s="28" customFormat="1" ht="14.25" customHeight="1"/>
    <row r="721" s="28" customFormat="1" ht="14.25" customHeight="1"/>
    <row r="722" s="28" customFormat="1" ht="14.25" customHeight="1"/>
    <row r="723" s="28" customFormat="1" ht="14.25" customHeight="1"/>
    <row r="724" s="28" customFormat="1" ht="14.25" customHeight="1"/>
    <row r="725" s="28" customFormat="1" ht="14.25" customHeight="1"/>
    <row r="726" s="28" customFormat="1" ht="14.25" customHeight="1"/>
    <row r="727" s="28" customFormat="1" ht="14.25" customHeight="1"/>
    <row r="728" s="28" customFormat="1" ht="14.25" customHeight="1"/>
    <row r="729" s="28" customFormat="1" ht="14.25" customHeight="1"/>
    <row r="730" s="28" customFormat="1" ht="14.25" customHeight="1"/>
    <row r="731" s="28" customFormat="1" ht="14.25" customHeight="1"/>
    <row r="732" s="28" customFormat="1" ht="14.25" customHeight="1"/>
    <row r="733" s="28" customFormat="1" ht="14.25" customHeight="1"/>
    <row r="734" s="28" customFormat="1" ht="14.25" customHeight="1"/>
    <row r="735" s="28" customFormat="1" ht="14.25" customHeight="1"/>
    <row r="736" s="28" customFormat="1" ht="14.25" customHeight="1"/>
    <row r="737" s="28" customFormat="1" ht="14.25" customHeight="1"/>
    <row r="738" s="28" customFormat="1" ht="14.25" customHeight="1"/>
    <row r="739" s="28" customFormat="1" ht="14.25" customHeight="1"/>
    <row r="740" s="28" customFormat="1" ht="14.25" customHeight="1"/>
    <row r="741" s="28" customFormat="1" ht="14.25" customHeight="1"/>
    <row r="742" s="28" customFormat="1" ht="14.25" customHeight="1"/>
    <row r="743" s="28" customFormat="1" ht="14.25" customHeight="1"/>
    <row r="744" s="28" customFormat="1" ht="14.25" customHeight="1"/>
    <row r="745" s="28" customFormat="1" ht="14.25" customHeight="1"/>
    <row r="746" s="28" customFormat="1" ht="14.25" customHeight="1"/>
    <row r="747" s="28" customFormat="1" ht="14.25" customHeight="1"/>
    <row r="748" s="28" customFormat="1" ht="14.25" customHeight="1"/>
    <row r="749" s="28" customFormat="1" ht="14.25" customHeight="1"/>
    <row r="750" s="28" customFormat="1" ht="14.25" customHeight="1"/>
    <row r="751" s="28" customFormat="1" ht="14.25" customHeight="1"/>
    <row r="752" s="28" customFormat="1" ht="14.25" customHeight="1"/>
    <row r="753" s="28" customFormat="1" ht="14.25" customHeight="1"/>
    <row r="754" s="28" customFormat="1" ht="14.25" customHeight="1"/>
    <row r="755" s="28" customFormat="1" ht="14.25" customHeight="1"/>
    <row r="756" s="28" customFormat="1" ht="14.25" customHeight="1"/>
    <row r="757" s="28" customFormat="1" ht="14.25" customHeight="1"/>
    <row r="758" s="28" customFormat="1" ht="14.25" customHeight="1"/>
    <row r="759" s="28" customFormat="1" ht="14.25" customHeight="1"/>
    <row r="760" s="28" customFormat="1" ht="14.25" customHeight="1"/>
    <row r="761" s="28" customFormat="1" ht="14.25" customHeight="1"/>
    <row r="762" s="28" customFormat="1" ht="14.25" customHeight="1"/>
    <row r="763" s="28" customFormat="1" ht="14.25" customHeight="1"/>
    <row r="764" s="28" customFormat="1" ht="14.25" customHeight="1"/>
    <row r="765" s="28" customFormat="1" ht="14.25" customHeight="1"/>
    <row r="766" s="28" customFormat="1" ht="14.25" customHeight="1"/>
    <row r="767" s="28" customFormat="1" ht="14.25" customHeight="1"/>
    <row r="768" s="28" customFormat="1" ht="14.25" customHeight="1"/>
    <row r="769" s="28" customFormat="1" ht="14.25" customHeight="1"/>
    <row r="770" s="28" customFormat="1" ht="14.25" customHeight="1"/>
    <row r="771" s="28" customFormat="1" ht="14.25" customHeight="1"/>
    <row r="772" s="28" customFormat="1" ht="14.25" customHeight="1"/>
    <row r="773" s="28" customFormat="1" ht="14.25" customHeight="1"/>
    <row r="774" s="28" customFormat="1" ht="14.25" customHeight="1"/>
    <row r="775" s="28" customFormat="1" ht="14.25" customHeight="1"/>
    <row r="776" s="28" customFormat="1" ht="14.25" customHeight="1"/>
    <row r="777" s="28" customFormat="1" ht="14.25" customHeight="1"/>
    <row r="778" s="28" customFormat="1" ht="14.25" customHeight="1"/>
    <row r="779" s="28" customFormat="1" ht="14.25" customHeight="1"/>
    <row r="780" s="28" customFormat="1" ht="14.25" customHeight="1"/>
    <row r="781" s="28" customFormat="1" ht="14.25" customHeight="1"/>
    <row r="782" s="28" customFormat="1" ht="14.25" customHeight="1"/>
    <row r="783" s="28" customFormat="1" ht="14.25" customHeight="1"/>
    <row r="784" s="28" customFormat="1" ht="14.25" customHeight="1"/>
    <row r="785" s="28" customFormat="1" ht="14.25" customHeight="1"/>
    <row r="786" s="28" customFormat="1" ht="14.25" customHeight="1"/>
    <row r="787" s="28" customFormat="1" ht="14.25" customHeight="1"/>
    <row r="788" s="28" customFormat="1" ht="14.25" customHeight="1"/>
    <row r="789" s="28" customFormat="1" ht="14.25" customHeight="1"/>
    <row r="790" s="28" customFormat="1" ht="14.25" customHeight="1"/>
    <row r="791" s="28" customFormat="1" ht="14.25" customHeight="1"/>
    <row r="792" s="28" customFormat="1" ht="14.25" customHeight="1"/>
    <row r="793" s="28" customFormat="1" ht="14.25" customHeight="1"/>
    <row r="794" s="28" customFormat="1" ht="14.25" customHeight="1"/>
    <row r="795" s="28" customFormat="1" ht="14.25" customHeight="1"/>
    <row r="796" s="28" customFormat="1" ht="14.25" customHeight="1"/>
    <row r="797" s="28" customFormat="1" ht="14.25" customHeight="1"/>
    <row r="798" s="28" customFormat="1" ht="14.25" customHeight="1"/>
    <row r="799" s="28" customFormat="1" ht="14.25" customHeight="1"/>
    <row r="800" s="28" customFormat="1" ht="14.25" customHeight="1"/>
    <row r="801" s="28" customFormat="1" ht="14.25" customHeight="1"/>
    <row r="802" s="28" customFormat="1" ht="14.25" customHeight="1"/>
    <row r="803" s="28" customFormat="1" ht="14.25" customHeight="1"/>
    <row r="804" s="28" customFormat="1" ht="14.25" customHeight="1"/>
    <row r="805" s="28" customFormat="1" ht="14.25" customHeight="1"/>
    <row r="806" s="28" customFormat="1" ht="14.25" customHeight="1"/>
    <row r="807" s="28" customFormat="1" ht="14.25" customHeight="1"/>
    <row r="808" s="28" customFormat="1" ht="14.25" customHeight="1"/>
    <row r="809" s="28" customFormat="1" ht="14.25" customHeight="1"/>
    <row r="810" s="28" customFormat="1" ht="14.25" customHeight="1"/>
    <row r="811" s="28" customFormat="1" ht="14.25" customHeight="1"/>
    <row r="812" s="28" customFormat="1" ht="14.25" customHeight="1"/>
    <row r="813" s="28" customFormat="1" ht="14.25" customHeight="1"/>
    <row r="814" s="28" customFormat="1" ht="14.25" customHeight="1"/>
    <row r="815" s="28" customFormat="1" ht="14.25" customHeight="1"/>
    <row r="816" s="28" customFormat="1" ht="14.25" customHeight="1"/>
    <row r="817" s="28" customFormat="1" ht="14.25" customHeight="1"/>
    <row r="818" s="28" customFormat="1" ht="14.25" customHeight="1"/>
    <row r="819" s="28" customFormat="1" ht="14.25" customHeight="1"/>
    <row r="820" s="28" customFormat="1" ht="14.25" customHeight="1"/>
    <row r="821" s="28" customFormat="1" ht="14.25" customHeight="1"/>
    <row r="822" s="28" customFormat="1" ht="14.25" customHeight="1"/>
    <row r="823" s="28" customFormat="1" ht="14.25" customHeight="1"/>
    <row r="824" s="28" customFormat="1" ht="14.25" customHeight="1"/>
    <row r="825" s="28" customFormat="1" ht="14.25" customHeight="1"/>
    <row r="826" s="28" customFormat="1" ht="14.25" customHeight="1"/>
    <row r="827" s="28" customFormat="1" ht="14.25" customHeight="1"/>
    <row r="828" s="28" customFormat="1" ht="14.25" customHeight="1"/>
    <row r="829" s="28" customFormat="1" ht="14.25" customHeight="1"/>
    <row r="830" s="28" customFormat="1" ht="14.25" customHeight="1"/>
    <row r="831" s="28" customFormat="1" ht="14.25" customHeight="1"/>
    <row r="832" s="28" customFormat="1" ht="14.25" customHeight="1"/>
    <row r="833" s="28" customFormat="1" ht="14.25" customHeight="1"/>
    <row r="834" s="28" customFormat="1" ht="14.25" customHeight="1"/>
    <row r="835" s="28" customFormat="1" ht="14.25" customHeight="1"/>
    <row r="836" s="28" customFormat="1" ht="14.25" customHeight="1"/>
    <row r="837" s="28" customFormat="1" ht="14.25" customHeight="1"/>
    <row r="838" s="28" customFormat="1" ht="14.25" customHeight="1"/>
    <row r="839" s="28" customFormat="1" ht="14.25" customHeight="1"/>
    <row r="840" s="28" customFormat="1" ht="14.25" customHeight="1"/>
    <row r="841" s="28" customFormat="1" ht="14.25" customHeight="1"/>
    <row r="842" s="28" customFormat="1" ht="14.25" customHeight="1"/>
    <row r="843" s="28" customFormat="1" ht="14.25" customHeight="1"/>
    <row r="844" s="28" customFormat="1" ht="14.25" customHeight="1"/>
    <row r="845" s="28" customFormat="1" ht="14.25" customHeight="1"/>
    <row r="846" s="28" customFormat="1" ht="14.25" customHeight="1"/>
    <row r="847" s="28" customFormat="1" ht="14.25" customHeight="1"/>
    <row r="848" s="28" customFormat="1" ht="14.25" customHeight="1"/>
    <row r="849" s="28" customFormat="1" ht="14.25" customHeight="1"/>
    <row r="850" s="28" customFormat="1" ht="14.25" customHeight="1"/>
    <row r="851" s="28" customFormat="1" ht="14.25" customHeight="1"/>
    <row r="852" s="28" customFormat="1" ht="14.25" customHeight="1"/>
    <row r="853" s="28" customFormat="1" ht="14.25" customHeight="1"/>
    <row r="854" s="28" customFormat="1" ht="14.25" customHeight="1"/>
    <row r="855" s="28" customFormat="1" ht="14.25" customHeight="1"/>
    <row r="856" s="28" customFormat="1" ht="14.25" customHeight="1"/>
    <row r="857" s="28" customFormat="1" ht="14.25" customHeight="1"/>
    <row r="858" s="28" customFormat="1" ht="14.25" customHeight="1"/>
    <row r="859" s="28" customFormat="1" ht="14.25" customHeight="1"/>
    <row r="860" s="28" customFormat="1" ht="14.25" customHeight="1"/>
    <row r="861" s="28" customFormat="1" ht="14.25" customHeight="1"/>
    <row r="862" s="28" customFormat="1" ht="14.25" customHeight="1"/>
    <row r="863" s="28" customFormat="1" ht="14.25" customHeight="1"/>
    <row r="864" s="28" customFormat="1" ht="14.25" customHeight="1"/>
    <row r="865" s="28" customFormat="1" ht="14.25" customHeight="1"/>
    <row r="866" s="28" customFormat="1" ht="14.25" customHeight="1"/>
    <row r="867" s="28" customFormat="1" ht="14.25" customHeight="1"/>
    <row r="868" s="28" customFormat="1" ht="14.25" customHeight="1"/>
    <row r="869" s="28" customFormat="1" ht="14.25" customHeight="1"/>
    <row r="870" s="28" customFormat="1" ht="14.25" customHeight="1"/>
    <row r="871" s="28" customFormat="1" ht="14.25" customHeight="1"/>
    <row r="872" s="28" customFormat="1" ht="14.25" customHeight="1"/>
    <row r="873" s="28" customFormat="1" ht="14.25" customHeight="1"/>
    <row r="874" s="28" customFormat="1" ht="14.25" customHeight="1"/>
    <row r="875" s="28" customFormat="1" ht="14.25" customHeight="1"/>
    <row r="876" s="28" customFormat="1" ht="14.25" customHeight="1"/>
    <row r="877" s="28" customFormat="1" ht="14.25" customHeight="1"/>
    <row r="878" s="28" customFormat="1" ht="14.25" customHeight="1"/>
    <row r="879" s="28" customFormat="1" ht="14.25" customHeight="1"/>
    <row r="880" s="28" customFormat="1" ht="14.25" customHeight="1"/>
    <row r="881" s="28" customFormat="1" ht="14.25" customHeight="1"/>
    <row r="882" s="28" customFormat="1" ht="14.25" customHeight="1"/>
    <row r="883" s="28" customFormat="1" ht="14.25" customHeight="1"/>
    <row r="884" s="28" customFormat="1" ht="14.25" customHeight="1"/>
    <row r="885" s="28" customFormat="1" ht="14.25" customHeight="1"/>
    <row r="886" s="28" customFormat="1" ht="14.25" customHeight="1"/>
    <row r="887" s="28" customFormat="1" ht="14.25" customHeight="1"/>
    <row r="888" s="28" customFormat="1" ht="14.25" customHeight="1"/>
    <row r="889" s="28" customFormat="1" ht="14.25" customHeight="1"/>
    <row r="890" s="28" customFormat="1" ht="14.25" customHeight="1"/>
    <row r="891" s="28" customFormat="1" ht="14.25" customHeight="1"/>
    <row r="892" s="28" customFormat="1" ht="14.25" customHeight="1"/>
    <row r="893" s="28" customFormat="1" ht="14.25" customHeight="1"/>
    <row r="894" s="28" customFormat="1" ht="14.25" customHeight="1"/>
    <row r="895" s="28" customFormat="1" ht="14.25" customHeight="1"/>
    <row r="896" s="28" customFormat="1" ht="14.25" customHeight="1"/>
    <row r="897" s="28" customFormat="1" ht="14.25" customHeight="1"/>
    <row r="898" s="28" customFormat="1" ht="14.25" customHeight="1"/>
    <row r="899" s="28" customFormat="1" ht="14.25" customHeight="1"/>
    <row r="900" s="28" customFormat="1" ht="14.25" customHeight="1"/>
    <row r="901" s="28" customFormat="1" ht="14.25" customHeight="1"/>
    <row r="902" s="28" customFormat="1" ht="14.25" customHeight="1"/>
    <row r="903" s="28" customFormat="1" ht="14.25" customHeight="1"/>
    <row r="904" s="28" customFormat="1" ht="14.25" customHeight="1"/>
    <row r="905" s="28" customFormat="1" ht="14.25" customHeight="1"/>
    <row r="906" s="28" customFormat="1" ht="14.25" customHeight="1"/>
    <row r="907" s="28" customFormat="1" ht="14.25" customHeight="1"/>
    <row r="908" s="28" customFormat="1" ht="14.25" customHeight="1"/>
    <row r="909" s="28" customFormat="1" ht="14.25" customHeight="1"/>
    <row r="910" s="28" customFormat="1" ht="14.25" customHeight="1"/>
    <row r="911" s="28" customFormat="1" ht="14.25" customHeight="1"/>
    <row r="912" s="28" customFormat="1" ht="14.25" customHeight="1"/>
    <row r="913" s="28" customFormat="1" ht="14.25" customHeight="1"/>
    <row r="914" s="28" customFormat="1" ht="14.25" customHeight="1"/>
    <row r="915" s="28" customFormat="1" ht="14.25" customHeight="1"/>
    <row r="916" s="28" customFormat="1" ht="14.25" customHeight="1"/>
    <row r="917" s="28" customFormat="1" ht="14.25" customHeight="1"/>
    <row r="918" s="28" customFormat="1" ht="14.25" customHeight="1"/>
    <row r="919" s="28" customFormat="1" ht="14.25" customHeight="1"/>
    <row r="920" s="28" customFormat="1" ht="14.25" customHeight="1"/>
    <row r="921" s="28" customFormat="1" ht="14.25" customHeight="1"/>
    <row r="922" s="28" customFormat="1" ht="14.25" customHeight="1"/>
    <row r="923" s="28" customFormat="1" ht="14.25" customHeight="1"/>
    <row r="924" s="28" customFormat="1" ht="14.25" customHeight="1"/>
    <row r="925" s="28" customFormat="1" ht="14.25" customHeight="1"/>
    <row r="926" s="28" customFormat="1" ht="14.25" customHeight="1"/>
    <row r="927" s="28" customFormat="1" ht="14.25" customHeight="1"/>
    <row r="928" s="28" customFormat="1" ht="14.25" customHeight="1"/>
    <row r="929" s="28" customFormat="1" ht="14.25" customHeight="1"/>
    <row r="930" s="28" customFormat="1" ht="14.25" customHeight="1"/>
    <row r="931" s="28" customFormat="1" ht="14.25" customHeight="1"/>
    <row r="932" s="28" customFormat="1" ht="14.25" customHeight="1"/>
    <row r="933" s="28" customFormat="1" ht="14.25" customHeight="1"/>
    <row r="934" s="28" customFormat="1" ht="14.25" customHeight="1"/>
    <row r="935" s="28" customFormat="1" ht="14.25" customHeight="1"/>
    <row r="936" s="28" customFormat="1" ht="14.25" customHeight="1"/>
    <row r="937" s="28" customFormat="1" ht="14.25" customHeight="1"/>
    <row r="938" s="28" customFormat="1" ht="14.25" customHeight="1"/>
    <row r="939" s="28" customFormat="1" ht="14.25" customHeight="1"/>
    <row r="940" s="28" customFormat="1" ht="14.25" customHeight="1"/>
    <row r="941" s="28" customFormat="1" ht="14.25" customHeight="1"/>
    <row r="942" s="28" customFormat="1" ht="14.25" customHeight="1"/>
    <row r="943" s="28" customFormat="1" ht="14.25" customHeight="1"/>
    <row r="944" s="28" customFormat="1" ht="14.25" customHeight="1"/>
    <row r="945" s="28" customFormat="1" ht="14.25" customHeight="1"/>
    <row r="946" s="28" customFormat="1" ht="14.25" customHeight="1"/>
    <row r="947" s="28" customFormat="1" ht="14.25" customHeight="1"/>
    <row r="948" s="28" customFormat="1" ht="14.25" customHeight="1"/>
    <row r="949" s="28" customFormat="1" ht="14.25" customHeight="1"/>
    <row r="950" s="28" customFormat="1" ht="14.25" customHeight="1"/>
    <row r="951" s="28" customFormat="1" ht="14.25" customHeight="1"/>
    <row r="952" s="28" customFormat="1" ht="14.25" customHeight="1"/>
    <row r="953" s="28" customFormat="1" ht="14.25" customHeight="1"/>
    <row r="954" s="28" customFormat="1" ht="14.25" customHeight="1"/>
    <row r="955" s="28" customFormat="1" ht="14.25" customHeight="1"/>
    <row r="956" s="28" customFormat="1" ht="14.25" customHeight="1"/>
    <row r="957" s="28" customFormat="1" ht="14.25" customHeight="1"/>
    <row r="958" s="28" customFormat="1" ht="14.25" customHeight="1"/>
    <row r="959" s="28" customFormat="1" ht="14.25" customHeight="1"/>
    <row r="960" s="28" customFormat="1" ht="14.25" customHeight="1"/>
    <row r="961" s="28" customFormat="1" ht="14.25" customHeight="1"/>
    <row r="962" s="28" customFormat="1" ht="14.25" customHeight="1"/>
    <row r="963" s="28" customFormat="1" ht="14.25" customHeight="1"/>
    <row r="964" s="28" customFormat="1" ht="14.25" customHeight="1"/>
    <row r="965" s="28" customFormat="1" ht="14.25" customHeight="1"/>
    <row r="966" s="28" customFormat="1" ht="14.25" customHeight="1"/>
    <row r="967" s="28" customFormat="1" ht="14.25" customHeight="1"/>
    <row r="968" s="28" customFormat="1" ht="14.25" customHeight="1"/>
    <row r="969" s="28" customFormat="1" ht="14.25" customHeight="1"/>
    <row r="970" s="28" customFormat="1" ht="14.25" customHeight="1"/>
    <row r="971" s="28" customFormat="1" ht="14.25" customHeight="1"/>
    <row r="972" s="28" customFormat="1" ht="14.25" customHeight="1"/>
    <row r="973" s="28" customFormat="1" ht="14.25" customHeight="1"/>
    <row r="974" s="28" customFormat="1" ht="14.25" customHeight="1"/>
    <row r="975" s="28" customFormat="1" ht="14.25" customHeight="1"/>
    <row r="976" s="28" customFormat="1" ht="14.25" customHeight="1"/>
    <row r="977" s="28" customFormat="1" ht="14.25" customHeight="1"/>
    <row r="978" s="28" customFormat="1" ht="14.25" customHeight="1"/>
    <row r="979" s="28" customFormat="1" ht="14.25" customHeight="1"/>
    <row r="980" s="28" customFormat="1" ht="14.25" customHeight="1"/>
    <row r="981" s="28" customFormat="1" ht="14.25" customHeight="1"/>
    <row r="982" s="28" customFormat="1" ht="14.25" customHeight="1"/>
    <row r="983" s="28" customFormat="1" ht="14.25" customHeight="1"/>
    <row r="984" s="28" customFormat="1" ht="14.25" customHeight="1"/>
    <row r="985" s="28" customFormat="1" ht="14.25" customHeight="1"/>
    <row r="986" s="28" customFormat="1" ht="14.25" customHeight="1"/>
    <row r="987" s="28" customFormat="1" ht="14.25" customHeight="1"/>
    <row r="988" s="28" customFormat="1" ht="14.25" customHeight="1"/>
    <row r="989" s="28" customFormat="1" ht="14.25" customHeight="1"/>
    <row r="990" s="28" customFormat="1" ht="14.25" customHeight="1"/>
    <row r="991" s="28" customFormat="1" ht="14.25" customHeight="1"/>
    <row r="992" s="28" customFormat="1" ht="14.25" customHeight="1"/>
    <row r="993" s="28" customFormat="1" ht="14.25" customHeight="1"/>
    <row r="994" s="28" customFormat="1" ht="14.25" customHeight="1"/>
    <row r="995" s="28" customFormat="1" ht="14.25" customHeight="1"/>
    <row r="996" s="28" customFormat="1" ht="14.25" customHeight="1"/>
    <row r="997" s="28" customFormat="1" ht="14.25" customHeight="1"/>
    <row r="998" s="28" customFormat="1" ht="14.25" customHeight="1"/>
    <row r="999" s="28" customFormat="1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00"/>
  <sheetViews>
    <sheetView workbookViewId="0"/>
  </sheetViews>
  <sheetFormatPr defaultColWidth="12.5703125" defaultRowHeight="15" customHeight="1"/>
  <cols>
    <col min="1" max="24" width="19" customWidth="1"/>
    <col min="25" max="26" width="8.5703125" customWidth="1"/>
  </cols>
  <sheetData>
    <row r="1" spans="1:24" ht="14.25" customHeight="1">
      <c r="C1" s="49" t="s">
        <v>13</v>
      </c>
      <c r="D1" s="50"/>
      <c r="E1" s="50"/>
      <c r="F1" s="50"/>
      <c r="G1" s="51" t="s">
        <v>14</v>
      </c>
      <c r="H1" s="50"/>
      <c r="I1" s="50"/>
      <c r="J1" s="50"/>
      <c r="K1" s="50"/>
      <c r="L1" s="50"/>
      <c r="M1" s="50"/>
      <c r="N1" s="50"/>
      <c r="O1" s="50"/>
      <c r="P1" s="50"/>
      <c r="Q1" s="52" t="s">
        <v>15</v>
      </c>
      <c r="R1" s="50"/>
      <c r="S1" s="50"/>
      <c r="T1" s="50"/>
      <c r="U1" s="50"/>
      <c r="V1" s="53" t="s">
        <v>16</v>
      </c>
      <c r="W1" s="50"/>
      <c r="X1" s="50"/>
    </row>
    <row r="2" spans="1:24" ht="14.25" customHeight="1">
      <c r="C2" s="1" t="s">
        <v>17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17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T2" s="1" t="s">
        <v>18</v>
      </c>
      <c r="U2" s="1" t="s">
        <v>18</v>
      </c>
      <c r="V2" s="1" t="s">
        <v>17</v>
      </c>
      <c r="W2" s="1" t="s">
        <v>17</v>
      </c>
      <c r="X2" s="1" t="s">
        <v>18</v>
      </c>
    </row>
    <row r="3" spans="1:24" ht="14.25" customHeight="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1" t="s">
        <v>35</v>
      </c>
      <c r="R3" s="1" t="s">
        <v>36</v>
      </c>
      <c r="S3" s="1" t="s">
        <v>37</v>
      </c>
      <c r="T3" s="1" t="s">
        <v>38</v>
      </c>
      <c r="U3" s="1" t="s">
        <v>39</v>
      </c>
      <c r="V3" s="1" t="s">
        <v>40</v>
      </c>
      <c r="W3" s="1" t="s">
        <v>41</v>
      </c>
      <c r="X3" s="1" t="s">
        <v>42</v>
      </c>
    </row>
    <row r="4" spans="1:24" ht="14.25" customHeight="1">
      <c r="C4" s="1" t="s">
        <v>43</v>
      </c>
      <c r="D4" s="1" t="s">
        <v>43</v>
      </c>
      <c r="E4" s="1" t="s">
        <v>43</v>
      </c>
      <c r="F4" s="1" t="s">
        <v>44</v>
      </c>
      <c r="G4" s="1" t="s">
        <v>43</v>
      </c>
      <c r="H4" s="1" t="s">
        <v>43</v>
      </c>
      <c r="I4" s="1" t="s">
        <v>43</v>
      </c>
      <c r="J4" s="1" t="s">
        <v>43</v>
      </c>
      <c r="K4" s="1" t="s">
        <v>43</v>
      </c>
      <c r="L4" s="1" t="s">
        <v>44</v>
      </c>
      <c r="M4" s="1" t="s">
        <v>43</v>
      </c>
      <c r="N4" s="1" t="s">
        <v>43</v>
      </c>
      <c r="O4" s="1" t="s">
        <v>44</v>
      </c>
      <c r="P4" s="1" t="s">
        <v>44</v>
      </c>
      <c r="Q4" s="1" t="s">
        <v>43</v>
      </c>
      <c r="R4" s="1" t="s">
        <v>43</v>
      </c>
      <c r="S4" s="1" t="s">
        <v>43</v>
      </c>
      <c r="T4" s="1" t="s">
        <v>43</v>
      </c>
      <c r="U4" s="1" t="s">
        <v>44</v>
      </c>
      <c r="V4" s="1" t="s">
        <v>43</v>
      </c>
      <c r="W4" s="1" t="s">
        <v>43</v>
      </c>
      <c r="X4" s="1" t="s">
        <v>43</v>
      </c>
    </row>
    <row r="5" spans="1:24" ht="14.25" customHeight="1">
      <c r="A5" s="2" t="s">
        <v>45</v>
      </c>
      <c r="B5" s="2">
        <v>1</v>
      </c>
      <c r="C5" s="3">
        <v>1867.02</v>
      </c>
      <c r="D5" s="3">
        <v>33606.410000000003</v>
      </c>
      <c r="E5" s="3">
        <v>-1867.02</v>
      </c>
      <c r="F5" s="3">
        <v>31739.39</v>
      </c>
      <c r="G5" s="3">
        <v>-33606.410000000003</v>
      </c>
      <c r="H5" s="3">
        <v>111.02</v>
      </c>
      <c r="I5" s="3">
        <v>-111.02</v>
      </c>
      <c r="J5" s="3">
        <v>1112.25</v>
      </c>
      <c r="K5" s="3">
        <v>0</v>
      </c>
      <c r="L5" s="3">
        <v>-32605.18</v>
      </c>
      <c r="M5" s="3">
        <v>12284.94</v>
      </c>
      <c r="N5" s="3">
        <v>-12284.94</v>
      </c>
      <c r="O5" s="3">
        <v>-20320.240000000002</v>
      </c>
      <c r="P5" s="3">
        <v>-12284.94</v>
      </c>
      <c r="Q5" s="3">
        <v>-1112.25</v>
      </c>
      <c r="R5" s="3">
        <v>0</v>
      </c>
      <c r="S5" s="3">
        <v>0</v>
      </c>
      <c r="T5" s="3">
        <v>0</v>
      </c>
      <c r="U5" s="3">
        <v>-1112.25</v>
      </c>
      <c r="V5" s="3">
        <v>0</v>
      </c>
      <c r="W5" s="3">
        <v>0</v>
      </c>
      <c r="X5" s="3">
        <v>0</v>
      </c>
    </row>
    <row r="6" spans="1:24" ht="14.25" customHeight="1">
      <c r="A6" s="2" t="s">
        <v>46</v>
      </c>
      <c r="B6" s="2">
        <v>2</v>
      </c>
      <c r="C6" s="3">
        <v>1867.02</v>
      </c>
      <c r="D6" s="3">
        <v>0</v>
      </c>
      <c r="E6" s="3">
        <v>-1867.02</v>
      </c>
      <c r="F6" s="3">
        <v>29872.37</v>
      </c>
      <c r="G6" s="3">
        <v>0</v>
      </c>
      <c r="H6" s="3">
        <v>107.6</v>
      </c>
      <c r="I6" s="3">
        <v>-107.6</v>
      </c>
      <c r="J6" s="3">
        <v>1112.25</v>
      </c>
      <c r="K6" s="3">
        <v>0</v>
      </c>
      <c r="L6" s="3">
        <v>-31600.53</v>
      </c>
      <c r="M6" s="3">
        <v>41.97</v>
      </c>
      <c r="N6" s="3">
        <v>-41.97</v>
      </c>
      <c r="O6" s="3">
        <v>-19273.62</v>
      </c>
      <c r="P6" s="3">
        <v>-12326.91</v>
      </c>
      <c r="Q6" s="3">
        <v>-1112.25</v>
      </c>
      <c r="R6" s="3">
        <v>0</v>
      </c>
      <c r="S6" s="3">
        <v>0</v>
      </c>
      <c r="T6" s="3">
        <v>0</v>
      </c>
      <c r="U6" s="3">
        <v>-1112.25</v>
      </c>
      <c r="V6" s="3">
        <v>0</v>
      </c>
      <c r="W6" s="3">
        <v>0</v>
      </c>
      <c r="X6" s="3">
        <v>0</v>
      </c>
    </row>
    <row r="7" spans="1:24" ht="14.25" customHeight="1">
      <c r="A7" s="2" t="s">
        <v>47</v>
      </c>
      <c r="B7" s="2">
        <v>3</v>
      </c>
      <c r="C7" s="3">
        <v>1867.02</v>
      </c>
      <c r="D7" s="3">
        <v>0</v>
      </c>
      <c r="E7" s="3">
        <v>-1867.02</v>
      </c>
      <c r="F7" s="3">
        <v>28005.35</v>
      </c>
      <c r="G7" s="3">
        <v>0</v>
      </c>
      <c r="H7" s="3">
        <v>104.17</v>
      </c>
      <c r="I7" s="3">
        <v>-104.17</v>
      </c>
      <c r="J7" s="3">
        <v>1112.25</v>
      </c>
      <c r="K7" s="3">
        <v>0</v>
      </c>
      <c r="L7" s="3">
        <v>-30592.45</v>
      </c>
      <c r="M7" s="3">
        <v>42.12</v>
      </c>
      <c r="N7" s="3">
        <v>-42.12</v>
      </c>
      <c r="O7" s="3">
        <v>-18223.419999999998</v>
      </c>
      <c r="P7" s="3">
        <v>-12369.03</v>
      </c>
      <c r="Q7" s="3">
        <v>-1112.25</v>
      </c>
      <c r="R7" s="3">
        <v>0</v>
      </c>
      <c r="S7" s="3">
        <v>0</v>
      </c>
      <c r="T7" s="3">
        <v>0</v>
      </c>
      <c r="U7" s="3">
        <v>-1112.25</v>
      </c>
      <c r="V7" s="3">
        <v>0</v>
      </c>
      <c r="W7" s="3">
        <v>0</v>
      </c>
      <c r="X7" s="3">
        <v>0</v>
      </c>
    </row>
    <row r="8" spans="1:24" ht="14.25" customHeight="1">
      <c r="A8" s="4" t="s">
        <v>48</v>
      </c>
      <c r="B8" s="4">
        <v>0</v>
      </c>
      <c r="C8" s="5">
        <v>5601.06</v>
      </c>
      <c r="D8" s="5">
        <v>33606.410000000003</v>
      </c>
      <c r="E8" s="5">
        <v>-5601.06</v>
      </c>
      <c r="F8" s="5">
        <v>28005.35</v>
      </c>
      <c r="G8" s="5">
        <v>-33606.410000000003</v>
      </c>
      <c r="H8" s="5">
        <v>322.79000000000002</v>
      </c>
      <c r="I8" s="5">
        <v>-322.79000000000002</v>
      </c>
      <c r="J8" s="5">
        <v>3336.75</v>
      </c>
      <c r="K8" s="5">
        <v>0</v>
      </c>
      <c r="L8" s="5">
        <v>-30592.45</v>
      </c>
      <c r="M8" s="5">
        <v>12369.03</v>
      </c>
      <c r="N8" s="5">
        <v>-12369.03</v>
      </c>
      <c r="O8" s="5">
        <v>-18223.419999999998</v>
      </c>
      <c r="P8" s="5">
        <v>-12369.03</v>
      </c>
      <c r="Q8" s="5">
        <v>-3336.75</v>
      </c>
      <c r="R8" s="5">
        <v>0</v>
      </c>
      <c r="S8" s="5">
        <v>0</v>
      </c>
      <c r="T8" s="5">
        <v>0</v>
      </c>
      <c r="U8" s="5">
        <v>-3336.75</v>
      </c>
      <c r="V8" s="5">
        <v>0</v>
      </c>
      <c r="W8" s="5">
        <v>0</v>
      </c>
      <c r="X8" s="5">
        <v>0</v>
      </c>
    </row>
    <row r="9" spans="1:24" ht="14.25" customHeight="1">
      <c r="A9" s="2" t="s">
        <v>49</v>
      </c>
      <c r="B9" s="2">
        <v>4</v>
      </c>
      <c r="C9" s="3">
        <v>1867.02</v>
      </c>
      <c r="D9" s="3">
        <v>0</v>
      </c>
      <c r="E9" s="3">
        <v>-1867.02</v>
      </c>
      <c r="F9" s="3">
        <v>26138.33</v>
      </c>
      <c r="G9" s="3">
        <v>0</v>
      </c>
      <c r="H9" s="3">
        <v>100.72</v>
      </c>
      <c r="I9" s="3">
        <v>-100.72</v>
      </c>
      <c r="J9" s="3">
        <v>1112.25</v>
      </c>
      <c r="K9" s="3">
        <v>0</v>
      </c>
      <c r="L9" s="3">
        <v>-29580.92</v>
      </c>
      <c r="M9" s="3">
        <v>42.26</v>
      </c>
      <c r="N9" s="3">
        <v>-42.26</v>
      </c>
      <c r="O9" s="3">
        <v>-17169.63</v>
      </c>
      <c r="P9" s="3">
        <v>-12411.29</v>
      </c>
      <c r="Q9" s="3">
        <v>-1112.25</v>
      </c>
      <c r="R9" s="3">
        <v>0</v>
      </c>
      <c r="S9" s="3">
        <v>0</v>
      </c>
      <c r="T9" s="3">
        <v>0</v>
      </c>
      <c r="U9" s="3">
        <v>-1112.25</v>
      </c>
      <c r="V9" s="3">
        <v>0</v>
      </c>
      <c r="W9" s="3">
        <v>0</v>
      </c>
      <c r="X9" s="3">
        <v>0</v>
      </c>
    </row>
    <row r="10" spans="1:24" ht="14.25" customHeight="1">
      <c r="A10" s="2" t="s">
        <v>50</v>
      </c>
      <c r="B10" s="2">
        <v>5</v>
      </c>
      <c r="C10" s="3">
        <v>1867.02</v>
      </c>
      <c r="D10" s="3">
        <v>0</v>
      </c>
      <c r="E10" s="3">
        <v>-1867.02</v>
      </c>
      <c r="F10" s="3">
        <v>24271.31</v>
      </c>
      <c r="G10" s="3">
        <v>0</v>
      </c>
      <c r="H10" s="3">
        <v>97.27</v>
      </c>
      <c r="I10" s="3">
        <v>-97.27</v>
      </c>
      <c r="J10" s="3">
        <v>1112.25</v>
      </c>
      <c r="K10" s="3">
        <v>0</v>
      </c>
      <c r="L10" s="3">
        <v>-28565.94</v>
      </c>
      <c r="M10" s="3">
        <v>42.41</v>
      </c>
      <c r="N10" s="3">
        <v>-42.41</v>
      </c>
      <c r="O10" s="3">
        <v>-16112.24</v>
      </c>
      <c r="P10" s="3">
        <v>-12453.7</v>
      </c>
      <c r="Q10" s="3">
        <v>-1112.25</v>
      </c>
      <c r="R10" s="3">
        <v>0</v>
      </c>
      <c r="S10" s="3">
        <v>0</v>
      </c>
      <c r="T10" s="3">
        <v>0</v>
      </c>
      <c r="U10" s="3">
        <v>-1112.25</v>
      </c>
      <c r="V10" s="3">
        <v>0</v>
      </c>
      <c r="W10" s="3">
        <v>0</v>
      </c>
      <c r="X10" s="3">
        <v>0</v>
      </c>
    </row>
    <row r="11" spans="1:24" ht="14.25" customHeight="1">
      <c r="A11" s="2" t="s">
        <v>51</v>
      </c>
      <c r="B11" s="2">
        <v>6</v>
      </c>
      <c r="C11" s="3">
        <v>1867.02</v>
      </c>
      <c r="D11" s="3">
        <v>0</v>
      </c>
      <c r="E11" s="3">
        <v>-1867.02</v>
      </c>
      <c r="F11" s="3">
        <v>22404.29</v>
      </c>
      <c r="G11" s="3">
        <v>0</v>
      </c>
      <c r="H11" s="3">
        <v>93.8</v>
      </c>
      <c r="I11" s="3">
        <v>-93.8</v>
      </c>
      <c r="J11" s="3">
        <v>1112.25</v>
      </c>
      <c r="K11" s="3">
        <v>0</v>
      </c>
      <c r="L11" s="3">
        <v>-27547.49</v>
      </c>
      <c r="M11" s="3">
        <v>15093.79</v>
      </c>
      <c r="N11" s="3">
        <v>-15093.79</v>
      </c>
      <c r="O11" s="3">
        <v>0</v>
      </c>
      <c r="P11" s="3">
        <v>-27547.49</v>
      </c>
      <c r="Q11" s="3">
        <v>-1112.25</v>
      </c>
      <c r="R11" s="3">
        <v>0</v>
      </c>
      <c r="S11" s="3">
        <v>0</v>
      </c>
      <c r="T11" s="3">
        <v>0</v>
      </c>
      <c r="U11" s="3">
        <v>-1112.25</v>
      </c>
      <c r="V11" s="3">
        <v>0</v>
      </c>
      <c r="W11" s="3">
        <v>0</v>
      </c>
      <c r="X11" s="3">
        <v>0</v>
      </c>
    </row>
    <row r="12" spans="1:24" ht="14.25" customHeight="1">
      <c r="A12" s="2" t="s">
        <v>52</v>
      </c>
      <c r="B12" s="2">
        <v>7</v>
      </c>
      <c r="C12" s="3">
        <v>1867.02</v>
      </c>
      <c r="D12" s="3">
        <v>0</v>
      </c>
      <c r="E12" s="3">
        <v>-1867.02</v>
      </c>
      <c r="F12" s="3">
        <v>20537.27</v>
      </c>
      <c r="G12" s="3">
        <v>0</v>
      </c>
      <c r="H12" s="3">
        <v>90.32</v>
      </c>
      <c r="I12" s="3">
        <v>-90.32</v>
      </c>
      <c r="J12" s="3">
        <v>1112.25</v>
      </c>
      <c r="K12" s="3">
        <v>0</v>
      </c>
      <c r="L12" s="3">
        <v>-26525.56</v>
      </c>
      <c r="M12" s="3">
        <v>-1021.93</v>
      </c>
      <c r="N12" s="3">
        <v>1021.93</v>
      </c>
      <c r="O12" s="3">
        <v>0</v>
      </c>
      <c r="P12" s="3">
        <v>-26525.56</v>
      </c>
      <c r="Q12" s="3">
        <v>-1112.25</v>
      </c>
      <c r="R12" s="3">
        <v>0</v>
      </c>
      <c r="S12" s="3">
        <v>0</v>
      </c>
      <c r="T12" s="3">
        <v>0</v>
      </c>
      <c r="U12" s="3">
        <v>-1112.25</v>
      </c>
      <c r="V12" s="3">
        <v>0</v>
      </c>
      <c r="W12" s="3">
        <v>0</v>
      </c>
      <c r="X12" s="3">
        <v>0</v>
      </c>
    </row>
    <row r="13" spans="1:24" ht="14.25" customHeight="1">
      <c r="A13" s="2" t="s">
        <v>53</v>
      </c>
      <c r="B13" s="2">
        <v>8</v>
      </c>
      <c r="C13" s="3">
        <v>1867.02</v>
      </c>
      <c r="D13" s="3">
        <v>0</v>
      </c>
      <c r="E13" s="3">
        <v>-1867.02</v>
      </c>
      <c r="F13" s="3">
        <v>18670.25</v>
      </c>
      <c r="G13" s="3">
        <v>0</v>
      </c>
      <c r="H13" s="3">
        <v>86.83</v>
      </c>
      <c r="I13" s="3">
        <v>-86.83</v>
      </c>
      <c r="J13" s="3">
        <v>1112.25</v>
      </c>
      <c r="K13" s="3">
        <v>0</v>
      </c>
      <c r="L13" s="3">
        <v>-25500.14</v>
      </c>
      <c r="M13" s="3">
        <v>-1025.42</v>
      </c>
      <c r="N13" s="3">
        <v>1025.42</v>
      </c>
      <c r="O13" s="3">
        <v>0</v>
      </c>
      <c r="P13" s="3">
        <v>-25500.14</v>
      </c>
      <c r="Q13" s="3">
        <v>-1112.25</v>
      </c>
      <c r="R13" s="3">
        <v>0</v>
      </c>
      <c r="S13" s="3">
        <v>0</v>
      </c>
      <c r="T13" s="3">
        <v>0</v>
      </c>
      <c r="U13" s="3">
        <v>-1112.25</v>
      </c>
      <c r="V13" s="3">
        <v>0</v>
      </c>
      <c r="W13" s="3">
        <v>0</v>
      </c>
      <c r="X13" s="3">
        <v>0</v>
      </c>
    </row>
    <row r="14" spans="1:24" ht="14.25" customHeight="1">
      <c r="A14" s="2" t="s">
        <v>54</v>
      </c>
      <c r="B14" s="2">
        <v>9</v>
      </c>
      <c r="C14" s="3">
        <v>1867.02</v>
      </c>
      <c r="D14" s="3">
        <v>0</v>
      </c>
      <c r="E14" s="3">
        <v>-1867.02</v>
      </c>
      <c r="F14" s="3">
        <v>16803.23</v>
      </c>
      <c r="G14" s="3">
        <v>0</v>
      </c>
      <c r="H14" s="3">
        <v>83.33</v>
      </c>
      <c r="I14" s="3">
        <v>-83.33</v>
      </c>
      <c r="J14" s="3">
        <v>1112.25</v>
      </c>
      <c r="K14" s="3">
        <v>0</v>
      </c>
      <c r="L14" s="3">
        <v>-24471.22</v>
      </c>
      <c r="M14" s="3">
        <v>-1028.92</v>
      </c>
      <c r="N14" s="3">
        <v>1028.92</v>
      </c>
      <c r="O14" s="3">
        <v>0</v>
      </c>
      <c r="P14" s="3">
        <v>-24471.22</v>
      </c>
      <c r="Q14" s="3">
        <v>-1112.25</v>
      </c>
      <c r="R14" s="3">
        <v>0</v>
      </c>
      <c r="S14" s="3">
        <v>0</v>
      </c>
      <c r="T14" s="3">
        <v>0</v>
      </c>
      <c r="U14" s="3">
        <v>-1112.25</v>
      </c>
      <c r="V14" s="3">
        <v>0</v>
      </c>
      <c r="W14" s="3">
        <v>0</v>
      </c>
      <c r="X14" s="3">
        <v>0</v>
      </c>
    </row>
    <row r="15" spans="1:24" ht="14.25" customHeight="1">
      <c r="A15" s="2" t="s">
        <v>55</v>
      </c>
      <c r="B15" s="2">
        <v>10</v>
      </c>
      <c r="C15" s="3">
        <v>1867.02</v>
      </c>
      <c r="D15" s="3">
        <v>0</v>
      </c>
      <c r="E15" s="3">
        <v>-1867.02</v>
      </c>
      <c r="F15" s="3">
        <v>14936.21</v>
      </c>
      <c r="G15" s="3">
        <v>0</v>
      </c>
      <c r="H15" s="3">
        <v>79.81</v>
      </c>
      <c r="I15" s="3">
        <v>-79.81</v>
      </c>
      <c r="J15" s="3">
        <v>1112.25</v>
      </c>
      <c r="K15" s="3">
        <v>0</v>
      </c>
      <c r="L15" s="3">
        <v>-23438.78</v>
      </c>
      <c r="M15" s="3">
        <v>-1032.44</v>
      </c>
      <c r="N15" s="3">
        <v>1032.44</v>
      </c>
      <c r="O15" s="3">
        <v>0</v>
      </c>
      <c r="P15" s="3">
        <v>-23438.78</v>
      </c>
      <c r="Q15" s="3">
        <v>-1112.25</v>
      </c>
      <c r="R15" s="3">
        <v>0</v>
      </c>
      <c r="S15" s="3">
        <v>0</v>
      </c>
      <c r="T15" s="3">
        <v>0</v>
      </c>
      <c r="U15" s="3">
        <v>-1112.25</v>
      </c>
      <c r="V15" s="3">
        <v>0</v>
      </c>
      <c r="W15" s="3">
        <v>0</v>
      </c>
      <c r="X15" s="3">
        <v>0</v>
      </c>
    </row>
    <row r="16" spans="1:24" ht="14.25" customHeight="1">
      <c r="A16" s="2" t="s">
        <v>56</v>
      </c>
      <c r="B16" s="2">
        <v>11</v>
      </c>
      <c r="C16" s="3">
        <v>1867.02</v>
      </c>
      <c r="D16" s="3">
        <v>0</v>
      </c>
      <c r="E16" s="3">
        <v>-1867.02</v>
      </c>
      <c r="F16" s="3">
        <v>13069.19</v>
      </c>
      <c r="G16" s="3">
        <v>0</v>
      </c>
      <c r="H16" s="3">
        <v>76.28</v>
      </c>
      <c r="I16" s="3">
        <v>-76.28</v>
      </c>
      <c r="J16" s="3">
        <v>1112.25</v>
      </c>
      <c r="K16" s="3">
        <v>0</v>
      </c>
      <c r="L16" s="3">
        <v>-22402.81</v>
      </c>
      <c r="M16" s="3">
        <v>-1035.97</v>
      </c>
      <c r="N16" s="3">
        <v>1035.97</v>
      </c>
      <c r="O16" s="3">
        <v>0</v>
      </c>
      <c r="P16" s="3">
        <v>-22402.81</v>
      </c>
      <c r="Q16" s="3">
        <v>-1112.25</v>
      </c>
      <c r="R16" s="3">
        <v>0</v>
      </c>
      <c r="S16" s="3">
        <v>0</v>
      </c>
      <c r="T16" s="3">
        <v>0</v>
      </c>
      <c r="U16" s="3">
        <v>-1112.25</v>
      </c>
      <c r="V16" s="3">
        <v>0</v>
      </c>
      <c r="W16" s="3">
        <v>0</v>
      </c>
      <c r="X16" s="3">
        <v>0</v>
      </c>
    </row>
    <row r="17" spans="1:24" ht="14.25" customHeight="1">
      <c r="A17" s="2" t="s">
        <v>57</v>
      </c>
      <c r="B17" s="2">
        <v>12</v>
      </c>
      <c r="C17" s="3">
        <v>1867.02</v>
      </c>
      <c r="D17" s="3">
        <v>0</v>
      </c>
      <c r="E17" s="3">
        <v>-1867.02</v>
      </c>
      <c r="F17" s="3">
        <v>11202.17</v>
      </c>
      <c r="G17" s="3">
        <v>0</v>
      </c>
      <c r="H17" s="3">
        <v>72.739999999999995</v>
      </c>
      <c r="I17" s="3">
        <v>-72.739999999999995</v>
      </c>
      <c r="J17" s="3">
        <v>1112.25</v>
      </c>
      <c r="K17" s="3">
        <v>0</v>
      </c>
      <c r="L17" s="3">
        <v>-21363.3</v>
      </c>
      <c r="M17" s="3">
        <v>-1039.51</v>
      </c>
      <c r="N17" s="3">
        <v>1039.51</v>
      </c>
      <c r="O17" s="3">
        <v>0</v>
      </c>
      <c r="P17" s="3">
        <v>-21363.3</v>
      </c>
      <c r="Q17" s="3">
        <v>-1112.25</v>
      </c>
      <c r="R17" s="3">
        <v>0</v>
      </c>
      <c r="S17" s="3">
        <v>0</v>
      </c>
      <c r="T17" s="3">
        <v>0</v>
      </c>
      <c r="U17" s="3">
        <v>-1112.25</v>
      </c>
      <c r="V17" s="3">
        <v>0</v>
      </c>
      <c r="W17" s="3">
        <v>0</v>
      </c>
      <c r="X17" s="3">
        <v>0</v>
      </c>
    </row>
    <row r="18" spans="1:24" ht="14.25" customHeight="1">
      <c r="A18" s="4" t="s">
        <v>48</v>
      </c>
      <c r="B18" s="4">
        <v>0</v>
      </c>
      <c r="C18" s="5">
        <v>16803.18</v>
      </c>
      <c r="D18" s="5">
        <v>0</v>
      </c>
      <c r="E18" s="5">
        <v>-16803.18</v>
      </c>
      <c r="F18" s="5">
        <v>11202.17</v>
      </c>
      <c r="G18" s="5">
        <v>0</v>
      </c>
      <c r="H18" s="5">
        <v>781.1</v>
      </c>
      <c r="I18" s="5">
        <v>-781.1</v>
      </c>
      <c r="J18" s="5">
        <v>10010.25</v>
      </c>
      <c r="K18" s="5">
        <v>0</v>
      </c>
      <c r="L18" s="5">
        <v>-21363.3</v>
      </c>
      <c r="M18" s="5">
        <v>8994.27</v>
      </c>
      <c r="N18" s="5">
        <v>-8994.27</v>
      </c>
      <c r="O18" s="5">
        <v>0</v>
      </c>
      <c r="P18" s="5">
        <v>-21363.3</v>
      </c>
      <c r="Q18" s="5">
        <v>-10010.25</v>
      </c>
      <c r="R18" s="5">
        <v>0</v>
      </c>
      <c r="S18" s="5">
        <v>0</v>
      </c>
      <c r="T18" s="5">
        <v>0</v>
      </c>
      <c r="U18" s="5">
        <v>-10010.25</v>
      </c>
      <c r="V18" s="5">
        <v>0</v>
      </c>
      <c r="W18" s="5">
        <v>0</v>
      </c>
      <c r="X18" s="5">
        <v>0</v>
      </c>
    </row>
    <row r="19" spans="1:24" ht="14.25" customHeight="1">
      <c r="A19" s="4" t="s">
        <v>58</v>
      </c>
      <c r="B19" s="4">
        <v>0</v>
      </c>
      <c r="C19" s="5">
        <v>22404.240000000002</v>
      </c>
      <c r="D19" s="5">
        <v>33606.410000000003</v>
      </c>
      <c r="E19" s="5">
        <v>-22404.240000000002</v>
      </c>
      <c r="F19" s="5">
        <v>11202.17</v>
      </c>
      <c r="G19" s="5">
        <v>-33606.410000000003</v>
      </c>
      <c r="H19" s="5">
        <v>1103.8900000000001</v>
      </c>
      <c r="I19" s="5">
        <v>-1103.8900000000001</v>
      </c>
      <c r="J19" s="5">
        <v>13347</v>
      </c>
      <c r="K19" s="5">
        <v>0</v>
      </c>
      <c r="L19" s="5">
        <v>-21363.3</v>
      </c>
      <c r="M19" s="5">
        <v>21363.3</v>
      </c>
      <c r="N19" s="5">
        <v>-21363.3</v>
      </c>
      <c r="O19" s="5">
        <v>0</v>
      </c>
      <c r="P19" s="5">
        <v>-21363.3</v>
      </c>
      <c r="Q19" s="5">
        <v>-13347</v>
      </c>
      <c r="R19" s="5">
        <v>0</v>
      </c>
      <c r="S19" s="5">
        <v>0</v>
      </c>
      <c r="T19" s="5">
        <v>0</v>
      </c>
      <c r="U19" s="5">
        <v>-13347</v>
      </c>
      <c r="V19" s="5">
        <v>0</v>
      </c>
      <c r="W19" s="5">
        <v>0</v>
      </c>
      <c r="X19" s="5">
        <v>0</v>
      </c>
    </row>
    <row r="20" spans="1:24" ht="14.25" customHeight="1"/>
    <row r="21" spans="1:24" ht="14.25" customHeight="1"/>
    <row r="22" spans="1:24" ht="14.25" customHeight="1"/>
    <row r="23" spans="1:24" ht="14.25" customHeight="1"/>
    <row r="24" spans="1:24" ht="14.25" customHeight="1"/>
    <row r="25" spans="1:24" ht="14.25" customHeight="1"/>
    <row r="26" spans="1:24" ht="14.25" customHeight="1"/>
    <row r="27" spans="1:24" ht="14.25" customHeight="1"/>
    <row r="28" spans="1:24" ht="14.25" customHeight="1"/>
    <row r="29" spans="1:24" ht="14.25" customHeight="1"/>
    <row r="30" spans="1:24" ht="14.25" customHeight="1"/>
    <row r="31" spans="1:24" ht="14.25" customHeight="1"/>
    <row r="32" spans="1:2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C1:F1"/>
    <mergeCell ref="G1:P1"/>
    <mergeCell ref="Q1:U1"/>
    <mergeCell ref="V1:X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00"/>
  <sheetViews>
    <sheetView workbookViewId="0"/>
  </sheetViews>
  <sheetFormatPr defaultColWidth="12.5703125" defaultRowHeight="15" customHeight="1"/>
  <cols>
    <col min="1" max="24" width="19" customWidth="1"/>
    <col min="25" max="26" width="8.5703125" customWidth="1"/>
  </cols>
  <sheetData>
    <row r="1" spans="1:24" ht="14.25" customHeight="1">
      <c r="C1" s="49" t="s">
        <v>13</v>
      </c>
      <c r="D1" s="50"/>
      <c r="E1" s="50"/>
      <c r="F1" s="50"/>
      <c r="G1" s="51" t="s">
        <v>14</v>
      </c>
      <c r="H1" s="50"/>
      <c r="I1" s="50"/>
      <c r="J1" s="50"/>
      <c r="K1" s="50"/>
      <c r="L1" s="50"/>
      <c r="M1" s="50"/>
      <c r="N1" s="50"/>
      <c r="O1" s="50"/>
      <c r="P1" s="50"/>
      <c r="Q1" s="52" t="s">
        <v>15</v>
      </c>
      <c r="R1" s="50"/>
      <c r="S1" s="50"/>
      <c r="T1" s="50"/>
      <c r="U1" s="50"/>
      <c r="V1" s="53" t="s">
        <v>16</v>
      </c>
      <c r="W1" s="50"/>
      <c r="X1" s="50"/>
    </row>
    <row r="2" spans="1:24" ht="14.25" customHeight="1">
      <c r="C2" s="1" t="s">
        <v>17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17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T2" s="1" t="s">
        <v>18</v>
      </c>
      <c r="U2" s="1" t="s">
        <v>18</v>
      </c>
      <c r="V2" s="1" t="s">
        <v>17</v>
      </c>
      <c r="W2" s="1" t="s">
        <v>17</v>
      </c>
      <c r="X2" s="1" t="s">
        <v>18</v>
      </c>
    </row>
    <row r="3" spans="1:24" ht="14.25" customHeight="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1" t="s">
        <v>35</v>
      </c>
      <c r="R3" s="1" t="s">
        <v>36</v>
      </c>
      <c r="S3" s="1" t="s">
        <v>37</v>
      </c>
      <c r="T3" s="1" t="s">
        <v>38</v>
      </c>
      <c r="U3" s="1" t="s">
        <v>39</v>
      </c>
      <c r="V3" s="1" t="s">
        <v>40</v>
      </c>
      <c r="W3" s="1" t="s">
        <v>41</v>
      </c>
      <c r="X3" s="1" t="s">
        <v>42</v>
      </c>
    </row>
    <row r="4" spans="1:24" ht="14.25" customHeight="1">
      <c r="C4" s="1" t="s">
        <v>43</v>
      </c>
      <c r="D4" s="1" t="s">
        <v>43</v>
      </c>
      <c r="E4" s="1" t="s">
        <v>43</v>
      </c>
      <c r="F4" s="1" t="s">
        <v>44</v>
      </c>
      <c r="G4" s="1" t="s">
        <v>43</v>
      </c>
      <c r="H4" s="1" t="s">
        <v>43</v>
      </c>
      <c r="I4" s="1" t="s">
        <v>43</v>
      </c>
      <c r="J4" s="1" t="s">
        <v>43</v>
      </c>
      <c r="K4" s="1" t="s">
        <v>43</v>
      </c>
      <c r="L4" s="1" t="s">
        <v>44</v>
      </c>
      <c r="M4" s="1" t="s">
        <v>43</v>
      </c>
      <c r="N4" s="1" t="s">
        <v>43</v>
      </c>
      <c r="O4" s="1" t="s">
        <v>44</v>
      </c>
      <c r="P4" s="1" t="s">
        <v>44</v>
      </c>
      <c r="Q4" s="1" t="s">
        <v>43</v>
      </c>
      <c r="R4" s="1" t="s">
        <v>43</v>
      </c>
      <c r="S4" s="1" t="s">
        <v>43</v>
      </c>
      <c r="T4" s="1" t="s">
        <v>43</v>
      </c>
      <c r="U4" s="1" t="s">
        <v>44</v>
      </c>
      <c r="V4" s="1" t="s">
        <v>43</v>
      </c>
      <c r="W4" s="1" t="s">
        <v>43</v>
      </c>
      <c r="X4" s="1" t="s">
        <v>43</v>
      </c>
    </row>
    <row r="5" spans="1:24" ht="14.25" customHeight="1">
      <c r="A5" s="2" t="s">
        <v>45</v>
      </c>
      <c r="B5" s="2">
        <v>1</v>
      </c>
      <c r="C5" s="3">
        <v>2291.6799999999998</v>
      </c>
      <c r="D5" s="3">
        <v>100834.01</v>
      </c>
      <c r="E5" s="3">
        <v>-2291.6799999999998</v>
      </c>
      <c r="F5" s="3">
        <v>98542.33</v>
      </c>
      <c r="G5" s="3">
        <v>-100834.01</v>
      </c>
      <c r="H5" s="3">
        <v>336.27</v>
      </c>
      <c r="I5" s="3">
        <v>-336.27</v>
      </c>
      <c r="J5" s="3">
        <v>2413</v>
      </c>
      <c r="K5" s="3">
        <v>0</v>
      </c>
      <c r="L5" s="3">
        <v>-98757.28</v>
      </c>
      <c r="M5" s="3">
        <v>25481.19</v>
      </c>
      <c r="N5" s="3">
        <v>-25481.19</v>
      </c>
      <c r="O5" s="3">
        <v>-73276.09</v>
      </c>
      <c r="P5" s="3">
        <v>-25481.19</v>
      </c>
      <c r="Q5" s="3">
        <v>-2413</v>
      </c>
      <c r="R5" s="3">
        <v>0</v>
      </c>
      <c r="S5" s="3">
        <v>0</v>
      </c>
      <c r="T5" s="3">
        <v>0</v>
      </c>
      <c r="U5" s="3">
        <v>-2413</v>
      </c>
      <c r="V5" s="3">
        <v>0</v>
      </c>
      <c r="W5" s="3">
        <v>0</v>
      </c>
      <c r="X5" s="3">
        <v>0</v>
      </c>
    </row>
    <row r="6" spans="1:24" ht="14.25" customHeight="1">
      <c r="A6" s="2" t="s">
        <v>46</v>
      </c>
      <c r="B6" s="2">
        <v>2</v>
      </c>
      <c r="C6" s="3">
        <v>2291.6799999999998</v>
      </c>
      <c r="D6" s="3">
        <v>0</v>
      </c>
      <c r="E6" s="3">
        <v>-2291.6799999999998</v>
      </c>
      <c r="F6" s="3">
        <v>96250.65</v>
      </c>
      <c r="G6" s="3">
        <v>0</v>
      </c>
      <c r="H6" s="3">
        <v>329.18</v>
      </c>
      <c r="I6" s="3">
        <v>-329.18</v>
      </c>
      <c r="J6" s="3">
        <v>2413</v>
      </c>
      <c r="K6" s="3">
        <v>0</v>
      </c>
      <c r="L6" s="3">
        <v>-96673.46</v>
      </c>
      <c r="M6" s="3">
        <v>87.06</v>
      </c>
      <c r="N6" s="3">
        <v>-87.06</v>
      </c>
      <c r="O6" s="3">
        <v>-71105.210000000006</v>
      </c>
      <c r="P6" s="3">
        <v>-25568.25</v>
      </c>
      <c r="Q6" s="3">
        <v>-2413</v>
      </c>
      <c r="R6" s="3">
        <v>0</v>
      </c>
      <c r="S6" s="3">
        <v>0</v>
      </c>
      <c r="T6" s="3">
        <v>0</v>
      </c>
      <c r="U6" s="3">
        <v>-2413</v>
      </c>
      <c r="V6" s="3">
        <v>0</v>
      </c>
      <c r="W6" s="3">
        <v>0</v>
      </c>
      <c r="X6" s="3">
        <v>0</v>
      </c>
    </row>
    <row r="7" spans="1:24" ht="14.25" customHeight="1">
      <c r="A7" s="2" t="s">
        <v>47</v>
      </c>
      <c r="B7" s="2">
        <v>3</v>
      </c>
      <c r="C7" s="3">
        <v>2291.6799999999998</v>
      </c>
      <c r="D7" s="3">
        <v>0</v>
      </c>
      <c r="E7" s="3">
        <v>-2291.6799999999998</v>
      </c>
      <c r="F7" s="3">
        <v>93958.97</v>
      </c>
      <c r="G7" s="3">
        <v>0</v>
      </c>
      <c r="H7" s="3">
        <v>322.06</v>
      </c>
      <c r="I7" s="3">
        <v>-322.06</v>
      </c>
      <c r="J7" s="3">
        <v>2413</v>
      </c>
      <c r="K7" s="3">
        <v>0</v>
      </c>
      <c r="L7" s="3">
        <v>-94582.52</v>
      </c>
      <c r="M7" s="3">
        <v>87.36</v>
      </c>
      <c r="N7" s="3">
        <v>-87.36</v>
      </c>
      <c r="O7" s="3">
        <v>-68926.91</v>
      </c>
      <c r="P7" s="3">
        <v>-25655.61</v>
      </c>
      <c r="Q7" s="3">
        <v>-2413</v>
      </c>
      <c r="R7" s="3">
        <v>0</v>
      </c>
      <c r="S7" s="3">
        <v>0</v>
      </c>
      <c r="T7" s="3">
        <v>0</v>
      </c>
      <c r="U7" s="3">
        <v>-2413</v>
      </c>
      <c r="V7" s="3">
        <v>0</v>
      </c>
      <c r="W7" s="3">
        <v>0</v>
      </c>
      <c r="X7" s="3">
        <v>0</v>
      </c>
    </row>
    <row r="8" spans="1:24" ht="14.25" customHeight="1">
      <c r="A8" s="4" t="s">
        <v>48</v>
      </c>
      <c r="B8" s="4">
        <v>0</v>
      </c>
      <c r="C8" s="5">
        <v>6875.04</v>
      </c>
      <c r="D8" s="5">
        <v>100834.01</v>
      </c>
      <c r="E8" s="5">
        <v>-6875.04</v>
      </c>
      <c r="F8" s="5">
        <v>93958.97</v>
      </c>
      <c r="G8" s="5">
        <v>-100834.01</v>
      </c>
      <c r="H8" s="5">
        <v>987.51</v>
      </c>
      <c r="I8" s="5">
        <v>-987.51</v>
      </c>
      <c r="J8" s="5">
        <v>7239</v>
      </c>
      <c r="K8" s="5">
        <v>0</v>
      </c>
      <c r="L8" s="5">
        <v>-94582.52</v>
      </c>
      <c r="M8" s="5">
        <v>25655.61</v>
      </c>
      <c r="N8" s="5">
        <v>-25655.61</v>
      </c>
      <c r="O8" s="5">
        <v>-68926.91</v>
      </c>
      <c r="P8" s="5">
        <v>-25655.61</v>
      </c>
      <c r="Q8" s="5">
        <v>-7239</v>
      </c>
      <c r="R8" s="5">
        <v>0</v>
      </c>
      <c r="S8" s="5">
        <v>0</v>
      </c>
      <c r="T8" s="5">
        <v>0</v>
      </c>
      <c r="U8" s="5">
        <v>-7239</v>
      </c>
      <c r="V8" s="5">
        <v>0</v>
      </c>
      <c r="W8" s="5">
        <v>0</v>
      </c>
      <c r="X8" s="5">
        <v>0</v>
      </c>
    </row>
    <row r="9" spans="1:24" ht="14.25" customHeight="1">
      <c r="A9" s="2" t="s">
        <v>49</v>
      </c>
      <c r="B9" s="2">
        <v>4</v>
      </c>
      <c r="C9" s="3">
        <v>2291.6799999999998</v>
      </c>
      <c r="D9" s="3">
        <v>0</v>
      </c>
      <c r="E9" s="3">
        <v>-2291.6799999999998</v>
      </c>
      <c r="F9" s="3">
        <v>91667.29</v>
      </c>
      <c r="G9" s="3">
        <v>0</v>
      </c>
      <c r="H9" s="3">
        <v>314.91000000000003</v>
      </c>
      <c r="I9" s="3">
        <v>-314.91000000000003</v>
      </c>
      <c r="J9" s="3">
        <v>2413</v>
      </c>
      <c r="K9" s="3">
        <v>0</v>
      </c>
      <c r="L9" s="3">
        <v>-92484.43</v>
      </c>
      <c r="M9" s="3">
        <v>87.65</v>
      </c>
      <c r="N9" s="3">
        <v>-87.65</v>
      </c>
      <c r="O9" s="3">
        <v>-66741.17</v>
      </c>
      <c r="P9" s="3">
        <v>-25743.26</v>
      </c>
      <c r="Q9" s="3">
        <v>-2413</v>
      </c>
      <c r="R9" s="3">
        <v>0</v>
      </c>
      <c r="S9" s="3">
        <v>0</v>
      </c>
      <c r="T9" s="3">
        <v>0</v>
      </c>
      <c r="U9" s="3">
        <v>-2413</v>
      </c>
      <c r="V9" s="3">
        <v>0</v>
      </c>
      <c r="W9" s="3">
        <v>0</v>
      </c>
      <c r="X9" s="3">
        <v>0</v>
      </c>
    </row>
    <row r="10" spans="1:24" ht="14.25" customHeight="1">
      <c r="A10" s="2" t="s">
        <v>50</v>
      </c>
      <c r="B10" s="2">
        <v>5</v>
      </c>
      <c r="C10" s="3">
        <v>2291.6799999999998</v>
      </c>
      <c r="D10" s="3">
        <v>0</v>
      </c>
      <c r="E10" s="3">
        <v>-2291.6799999999998</v>
      </c>
      <c r="F10" s="3">
        <v>89375.61</v>
      </c>
      <c r="G10" s="3">
        <v>0</v>
      </c>
      <c r="H10" s="3">
        <v>307.74</v>
      </c>
      <c r="I10" s="3">
        <v>-307.74</v>
      </c>
      <c r="J10" s="3">
        <v>2413</v>
      </c>
      <c r="K10" s="3">
        <v>0</v>
      </c>
      <c r="L10" s="3">
        <v>-90379.17</v>
      </c>
      <c r="M10" s="3">
        <v>87.95</v>
      </c>
      <c r="N10" s="3">
        <v>-87.95</v>
      </c>
      <c r="O10" s="3">
        <v>-64547.96</v>
      </c>
      <c r="P10" s="3">
        <v>-25831.21</v>
      </c>
      <c r="Q10" s="3">
        <v>-2413</v>
      </c>
      <c r="R10" s="3">
        <v>0</v>
      </c>
      <c r="S10" s="3">
        <v>0</v>
      </c>
      <c r="T10" s="3">
        <v>0</v>
      </c>
      <c r="U10" s="3">
        <v>-2413</v>
      </c>
      <c r="V10" s="3">
        <v>0</v>
      </c>
      <c r="W10" s="3">
        <v>0</v>
      </c>
      <c r="X10" s="3">
        <v>0</v>
      </c>
    </row>
    <row r="11" spans="1:24" ht="14.25" customHeight="1">
      <c r="A11" s="2" t="s">
        <v>51</v>
      </c>
      <c r="B11" s="2">
        <v>6</v>
      </c>
      <c r="C11" s="3">
        <v>2291.6799999999998</v>
      </c>
      <c r="D11" s="3">
        <v>0</v>
      </c>
      <c r="E11" s="3">
        <v>-2291.6799999999998</v>
      </c>
      <c r="F11" s="3">
        <v>87083.93</v>
      </c>
      <c r="G11" s="3">
        <v>0</v>
      </c>
      <c r="H11" s="3">
        <v>300.55</v>
      </c>
      <c r="I11" s="3">
        <v>-300.55</v>
      </c>
      <c r="J11" s="3">
        <v>2413</v>
      </c>
      <c r="K11" s="3">
        <v>0</v>
      </c>
      <c r="L11" s="3">
        <v>-88266.72</v>
      </c>
      <c r="M11" s="3">
        <v>88.26</v>
      </c>
      <c r="N11" s="3">
        <v>-88.26</v>
      </c>
      <c r="O11" s="3">
        <v>-62347.25</v>
      </c>
      <c r="P11" s="3">
        <v>-25919.47</v>
      </c>
      <c r="Q11" s="3">
        <v>-2413</v>
      </c>
      <c r="R11" s="3">
        <v>0</v>
      </c>
      <c r="S11" s="3">
        <v>0</v>
      </c>
      <c r="T11" s="3">
        <v>0</v>
      </c>
      <c r="U11" s="3">
        <v>-2413</v>
      </c>
      <c r="V11" s="3">
        <v>0</v>
      </c>
      <c r="W11" s="3">
        <v>0</v>
      </c>
      <c r="X11" s="3">
        <v>0</v>
      </c>
    </row>
    <row r="12" spans="1:24" ht="14.25" customHeight="1">
      <c r="A12" s="2" t="s">
        <v>52</v>
      </c>
      <c r="B12" s="2">
        <v>7</v>
      </c>
      <c r="C12" s="3">
        <v>2291.6799999999998</v>
      </c>
      <c r="D12" s="3">
        <v>0</v>
      </c>
      <c r="E12" s="3">
        <v>-2291.6799999999998</v>
      </c>
      <c r="F12" s="3">
        <v>84792.25</v>
      </c>
      <c r="G12" s="3">
        <v>0</v>
      </c>
      <c r="H12" s="3">
        <v>293.33</v>
      </c>
      <c r="I12" s="3">
        <v>-293.33</v>
      </c>
      <c r="J12" s="3">
        <v>2413</v>
      </c>
      <c r="K12" s="3">
        <v>0</v>
      </c>
      <c r="L12" s="3">
        <v>-86147.05</v>
      </c>
      <c r="M12" s="3">
        <v>88.55</v>
      </c>
      <c r="N12" s="3">
        <v>-88.55</v>
      </c>
      <c r="O12" s="3">
        <v>-60139.03</v>
      </c>
      <c r="P12" s="3">
        <v>-26008.02</v>
      </c>
      <c r="Q12" s="3">
        <v>-2413</v>
      </c>
      <c r="R12" s="3">
        <v>0</v>
      </c>
      <c r="S12" s="3">
        <v>0</v>
      </c>
      <c r="T12" s="3">
        <v>0</v>
      </c>
      <c r="U12" s="3">
        <v>-2413</v>
      </c>
      <c r="V12" s="3">
        <v>0</v>
      </c>
      <c r="W12" s="3">
        <v>0</v>
      </c>
      <c r="X12" s="3">
        <v>0</v>
      </c>
    </row>
    <row r="13" spans="1:24" ht="14.25" customHeight="1">
      <c r="A13" s="2" t="s">
        <v>53</v>
      </c>
      <c r="B13" s="2">
        <v>8</v>
      </c>
      <c r="C13" s="3">
        <v>2291.6799999999998</v>
      </c>
      <c r="D13" s="3">
        <v>0</v>
      </c>
      <c r="E13" s="3">
        <v>-2291.6799999999998</v>
      </c>
      <c r="F13" s="3">
        <v>82500.570000000007</v>
      </c>
      <c r="G13" s="3">
        <v>0</v>
      </c>
      <c r="H13" s="3">
        <v>286.08999999999997</v>
      </c>
      <c r="I13" s="3">
        <v>-286.08999999999997</v>
      </c>
      <c r="J13" s="3">
        <v>2413</v>
      </c>
      <c r="K13" s="3">
        <v>0</v>
      </c>
      <c r="L13" s="3">
        <v>-84020.14</v>
      </c>
      <c r="M13" s="3">
        <v>88.86</v>
      </c>
      <c r="N13" s="3">
        <v>-88.86</v>
      </c>
      <c r="O13" s="3">
        <v>-57923.26</v>
      </c>
      <c r="P13" s="3">
        <v>-26096.880000000001</v>
      </c>
      <c r="Q13" s="3">
        <v>-2413</v>
      </c>
      <c r="R13" s="3">
        <v>0</v>
      </c>
      <c r="S13" s="3">
        <v>0</v>
      </c>
      <c r="T13" s="3">
        <v>0</v>
      </c>
      <c r="U13" s="3">
        <v>-2413</v>
      </c>
      <c r="V13" s="3">
        <v>0</v>
      </c>
      <c r="W13" s="3">
        <v>0</v>
      </c>
      <c r="X13" s="3">
        <v>0</v>
      </c>
    </row>
    <row r="14" spans="1:24" ht="14.25" customHeight="1">
      <c r="A14" s="2" t="s">
        <v>54</v>
      </c>
      <c r="B14" s="2">
        <v>9</v>
      </c>
      <c r="C14" s="3">
        <v>2291.6799999999998</v>
      </c>
      <c r="D14" s="3">
        <v>0</v>
      </c>
      <c r="E14" s="3">
        <v>-2291.6799999999998</v>
      </c>
      <c r="F14" s="3">
        <v>80208.89</v>
      </c>
      <c r="G14" s="3">
        <v>0</v>
      </c>
      <c r="H14" s="3">
        <v>278.82</v>
      </c>
      <c r="I14" s="3">
        <v>-278.82</v>
      </c>
      <c r="J14" s="3">
        <v>2413</v>
      </c>
      <c r="K14" s="3">
        <v>0</v>
      </c>
      <c r="L14" s="3">
        <v>-81885.960000000006</v>
      </c>
      <c r="M14" s="3">
        <v>89.16</v>
      </c>
      <c r="N14" s="3">
        <v>-89.16</v>
      </c>
      <c r="O14" s="3">
        <v>-55699.92</v>
      </c>
      <c r="P14" s="3">
        <v>-26186.04</v>
      </c>
      <c r="Q14" s="3">
        <v>-2413</v>
      </c>
      <c r="R14" s="3">
        <v>0</v>
      </c>
      <c r="S14" s="3">
        <v>0</v>
      </c>
      <c r="T14" s="3">
        <v>0</v>
      </c>
      <c r="U14" s="3">
        <v>-2413</v>
      </c>
      <c r="V14" s="3">
        <v>0</v>
      </c>
      <c r="W14" s="3">
        <v>0</v>
      </c>
      <c r="X14" s="3">
        <v>0</v>
      </c>
    </row>
    <row r="15" spans="1:24" ht="14.25" customHeight="1">
      <c r="A15" s="2" t="s">
        <v>55</v>
      </c>
      <c r="B15" s="2">
        <v>10</v>
      </c>
      <c r="C15" s="3">
        <v>2291.6799999999998</v>
      </c>
      <c r="D15" s="3">
        <v>0</v>
      </c>
      <c r="E15" s="3">
        <v>-2291.6799999999998</v>
      </c>
      <c r="F15" s="3">
        <v>77917.210000000006</v>
      </c>
      <c r="G15" s="3">
        <v>0</v>
      </c>
      <c r="H15" s="3">
        <v>271.52999999999997</v>
      </c>
      <c r="I15" s="3">
        <v>-271.52999999999997</v>
      </c>
      <c r="J15" s="3">
        <v>2413</v>
      </c>
      <c r="K15" s="3">
        <v>0</v>
      </c>
      <c r="L15" s="3">
        <v>-79744.490000000005</v>
      </c>
      <c r="M15" s="3">
        <v>89.47</v>
      </c>
      <c r="N15" s="3">
        <v>-89.47</v>
      </c>
      <c r="O15" s="3">
        <v>-53468.98</v>
      </c>
      <c r="P15" s="3">
        <v>-26275.51</v>
      </c>
      <c r="Q15" s="3">
        <v>-2413</v>
      </c>
      <c r="R15" s="3">
        <v>0</v>
      </c>
      <c r="S15" s="3">
        <v>0</v>
      </c>
      <c r="T15" s="3">
        <v>0</v>
      </c>
      <c r="U15" s="3">
        <v>-2413</v>
      </c>
      <c r="V15" s="3">
        <v>0</v>
      </c>
      <c r="W15" s="3">
        <v>0</v>
      </c>
      <c r="X15" s="3">
        <v>0</v>
      </c>
    </row>
    <row r="16" spans="1:24" ht="14.25" customHeight="1">
      <c r="A16" s="2" t="s">
        <v>56</v>
      </c>
      <c r="B16" s="2">
        <v>11</v>
      </c>
      <c r="C16" s="3">
        <v>2291.6799999999998</v>
      </c>
      <c r="D16" s="3">
        <v>0</v>
      </c>
      <c r="E16" s="3">
        <v>-2291.6799999999998</v>
      </c>
      <c r="F16" s="3">
        <v>75625.53</v>
      </c>
      <c r="G16" s="3">
        <v>0</v>
      </c>
      <c r="H16" s="3">
        <v>264.22000000000003</v>
      </c>
      <c r="I16" s="3">
        <v>-264.22000000000003</v>
      </c>
      <c r="J16" s="3">
        <v>2413</v>
      </c>
      <c r="K16" s="3">
        <v>0</v>
      </c>
      <c r="L16" s="3">
        <v>-77595.710000000006</v>
      </c>
      <c r="M16" s="3">
        <v>89.78</v>
      </c>
      <c r="N16" s="3">
        <v>-89.78</v>
      </c>
      <c r="O16" s="3">
        <v>-51230.42</v>
      </c>
      <c r="P16" s="3">
        <v>-26365.29</v>
      </c>
      <c r="Q16" s="3">
        <v>-2413</v>
      </c>
      <c r="R16" s="3">
        <v>0</v>
      </c>
      <c r="S16" s="3">
        <v>0</v>
      </c>
      <c r="T16" s="3">
        <v>0</v>
      </c>
      <c r="U16" s="3">
        <v>-2413</v>
      </c>
      <c r="V16" s="3">
        <v>0</v>
      </c>
      <c r="W16" s="3">
        <v>0</v>
      </c>
      <c r="X16" s="3">
        <v>0</v>
      </c>
    </row>
    <row r="17" spans="1:24" ht="14.25" customHeight="1">
      <c r="A17" s="2" t="s">
        <v>57</v>
      </c>
      <c r="B17" s="2">
        <v>12</v>
      </c>
      <c r="C17" s="3">
        <v>2291.6799999999998</v>
      </c>
      <c r="D17" s="3">
        <v>0</v>
      </c>
      <c r="E17" s="3">
        <v>-2291.6799999999998</v>
      </c>
      <c r="F17" s="3">
        <v>73333.850000000006</v>
      </c>
      <c r="G17" s="3">
        <v>0</v>
      </c>
      <c r="H17" s="3">
        <v>256.87</v>
      </c>
      <c r="I17" s="3">
        <v>-256.87</v>
      </c>
      <c r="J17" s="3">
        <v>2413</v>
      </c>
      <c r="K17" s="3">
        <v>0</v>
      </c>
      <c r="L17" s="3">
        <v>-75439.58</v>
      </c>
      <c r="M17" s="3">
        <v>90.08</v>
      </c>
      <c r="N17" s="3">
        <v>-90.08</v>
      </c>
      <c r="O17" s="3">
        <v>-48984.21</v>
      </c>
      <c r="P17" s="3">
        <v>-26455.37</v>
      </c>
      <c r="Q17" s="3">
        <v>-2413</v>
      </c>
      <c r="R17" s="3">
        <v>0</v>
      </c>
      <c r="S17" s="3">
        <v>0</v>
      </c>
      <c r="T17" s="3">
        <v>0</v>
      </c>
      <c r="U17" s="3">
        <v>-2413</v>
      </c>
      <c r="V17" s="3">
        <v>0</v>
      </c>
      <c r="W17" s="3">
        <v>0</v>
      </c>
      <c r="X17" s="3">
        <v>0</v>
      </c>
    </row>
    <row r="18" spans="1:24" ht="14.25" customHeight="1">
      <c r="A18" s="4" t="s">
        <v>48</v>
      </c>
      <c r="B18" s="4">
        <v>0</v>
      </c>
      <c r="C18" s="5">
        <v>20625.12</v>
      </c>
      <c r="D18" s="5">
        <v>0</v>
      </c>
      <c r="E18" s="5">
        <v>-20625.12</v>
      </c>
      <c r="F18" s="5">
        <v>73333.850000000006</v>
      </c>
      <c r="G18" s="5">
        <v>0</v>
      </c>
      <c r="H18" s="5">
        <v>2574.06</v>
      </c>
      <c r="I18" s="5">
        <v>-2574.06</v>
      </c>
      <c r="J18" s="5">
        <v>21717</v>
      </c>
      <c r="K18" s="5">
        <v>0</v>
      </c>
      <c r="L18" s="5">
        <v>-75439.58</v>
      </c>
      <c r="M18" s="5">
        <v>799.76</v>
      </c>
      <c r="N18" s="5">
        <v>-799.76</v>
      </c>
      <c r="O18" s="5">
        <v>-48984.21</v>
      </c>
      <c r="P18" s="5">
        <v>-26455.37</v>
      </c>
      <c r="Q18" s="5">
        <v>-21717</v>
      </c>
      <c r="R18" s="5">
        <v>0</v>
      </c>
      <c r="S18" s="5">
        <v>0</v>
      </c>
      <c r="T18" s="5">
        <v>0</v>
      </c>
      <c r="U18" s="5">
        <v>-21717</v>
      </c>
      <c r="V18" s="5">
        <v>0</v>
      </c>
      <c r="W18" s="5">
        <v>0</v>
      </c>
      <c r="X18" s="5">
        <v>0</v>
      </c>
    </row>
    <row r="19" spans="1:24" ht="14.25" customHeight="1">
      <c r="A19" s="4" t="s">
        <v>58</v>
      </c>
      <c r="B19" s="4">
        <v>0</v>
      </c>
      <c r="C19" s="5">
        <v>27500.16</v>
      </c>
      <c r="D19" s="5">
        <v>100834.01</v>
      </c>
      <c r="E19" s="5">
        <v>-27500.16</v>
      </c>
      <c r="F19" s="5">
        <v>73333.850000000006</v>
      </c>
      <c r="G19" s="5">
        <v>-100834.01</v>
      </c>
      <c r="H19" s="5">
        <v>3561.57</v>
      </c>
      <c r="I19" s="5">
        <v>-3561.57</v>
      </c>
      <c r="J19" s="5">
        <v>28956</v>
      </c>
      <c r="K19" s="5">
        <v>0</v>
      </c>
      <c r="L19" s="5">
        <v>-75439.58</v>
      </c>
      <c r="M19" s="5">
        <v>26455.37</v>
      </c>
      <c r="N19" s="5">
        <v>-26455.37</v>
      </c>
      <c r="O19" s="5">
        <v>-48984.21</v>
      </c>
      <c r="P19" s="5">
        <v>-26455.37</v>
      </c>
      <c r="Q19" s="5">
        <v>-28956</v>
      </c>
      <c r="R19" s="5">
        <v>0</v>
      </c>
      <c r="S19" s="5">
        <v>0</v>
      </c>
      <c r="T19" s="5">
        <v>0</v>
      </c>
      <c r="U19" s="5">
        <v>-28956</v>
      </c>
      <c r="V19" s="5">
        <v>0</v>
      </c>
      <c r="W19" s="5">
        <v>0</v>
      </c>
      <c r="X19" s="5">
        <v>0</v>
      </c>
    </row>
    <row r="20" spans="1:24" ht="14.25" customHeight="1"/>
    <row r="21" spans="1:24" ht="14.25" customHeight="1"/>
    <row r="22" spans="1:24" ht="14.25" customHeight="1"/>
    <row r="23" spans="1:24" ht="14.25" customHeight="1"/>
    <row r="24" spans="1:24" ht="14.25" customHeight="1"/>
    <row r="25" spans="1:24" ht="14.25" customHeight="1"/>
    <row r="26" spans="1:24" ht="14.25" customHeight="1"/>
    <row r="27" spans="1:24" ht="14.25" customHeight="1"/>
    <row r="28" spans="1:24" ht="14.25" customHeight="1"/>
    <row r="29" spans="1:24" ht="14.25" customHeight="1"/>
    <row r="30" spans="1:24" ht="14.25" customHeight="1"/>
    <row r="31" spans="1:24" ht="14.25" customHeight="1"/>
    <row r="32" spans="1:2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C1:F1"/>
    <mergeCell ref="G1:P1"/>
    <mergeCell ref="Q1:U1"/>
    <mergeCell ref="V1:X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000"/>
  <sheetViews>
    <sheetView workbookViewId="0"/>
  </sheetViews>
  <sheetFormatPr defaultColWidth="12.5703125" defaultRowHeight="15" customHeight="1"/>
  <cols>
    <col min="1" max="24" width="19" customWidth="1"/>
    <col min="25" max="26" width="8.5703125" customWidth="1"/>
  </cols>
  <sheetData>
    <row r="1" spans="1:24" ht="14.25" customHeight="1">
      <c r="C1" s="49" t="s">
        <v>13</v>
      </c>
      <c r="D1" s="50"/>
      <c r="E1" s="50"/>
      <c r="F1" s="50"/>
      <c r="G1" s="51" t="s">
        <v>14</v>
      </c>
      <c r="H1" s="50"/>
      <c r="I1" s="50"/>
      <c r="J1" s="50"/>
      <c r="K1" s="50"/>
      <c r="L1" s="50"/>
      <c r="M1" s="50"/>
      <c r="N1" s="50"/>
      <c r="O1" s="50"/>
      <c r="P1" s="50"/>
      <c r="Q1" s="52" t="s">
        <v>15</v>
      </c>
      <c r="R1" s="50"/>
      <c r="S1" s="50"/>
      <c r="T1" s="50"/>
      <c r="U1" s="50"/>
      <c r="V1" s="53" t="s">
        <v>16</v>
      </c>
      <c r="W1" s="50"/>
      <c r="X1" s="50"/>
    </row>
    <row r="2" spans="1:24" ht="14.25" customHeight="1">
      <c r="C2" s="1" t="s">
        <v>17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17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1" t="s">
        <v>18</v>
      </c>
      <c r="R2" s="1" t="s">
        <v>18</v>
      </c>
      <c r="S2" s="1" t="s">
        <v>18</v>
      </c>
      <c r="T2" s="1" t="s">
        <v>18</v>
      </c>
      <c r="U2" s="1" t="s">
        <v>18</v>
      </c>
      <c r="V2" s="1" t="s">
        <v>17</v>
      </c>
      <c r="W2" s="1" t="s">
        <v>17</v>
      </c>
      <c r="X2" s="1" t="s">
        <v>18</v>
      </c>
    </row>
    <row r="3" spans="1:24" ht="14.25" customHeight="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1" t="s">
        <v>35</v>
      </c>
      <c r="R3" s="1" t="s">
        <v>36</v>
      </c>
      <c r="S3" s="1" t="s">
        <v>37</v>
      </c>
      <c r="T3" s="1" t="s">
        <v>38</v>
      </c>
      <c r="U3" s="1" t="s">
        <v>39</v>
      </c>
      <c r="V3" s="1" t="s">
        <v>40</v>
      </c>
      <c r="W3" s="1" t="s">
        <v>41</v>
      </c>
      <c r="X3" s="1" t="s">
        <v>42</v>
      </c>
    </row>
    <row r="4" spans="1:24" ht="14.25" customHeight="1">
      <c r="C4" s="1" t="s">
        <v>43</v>
      </c>
      <c r="D4" s="1" t="s">
        <v>43</v>
      </c>
      <c r="E4" s="1" t="s">
        <v>43</v>
      </c>
      <c r="F4" s="1" t="s">
        <v>44</v>
      </c>
      <c r="G4" s="1" t="s">
        <v>43</v>
      </c>
      <c r="H4" s="1" t="s">
        <v>43</v>
      </c>
      <c r="I4" s="1" t="s">
        <v>43</v>
      </c>
      <c r="J4" s="1" t="s">
        <v>43</v>
      </c>
      <c r="K4" s="1" t="s">
        <v>43</v>
      </c>
      <c r="L4" s="1" t="s">
        <v>44</v>
      </c>
      <c r="M4" s="1" t="s">
        <v>43</v>
      </c>
      <c r="N4" s="1" t="s">
        <v>43</v>
      </c>
      <c r="O4" s="1" t="s">
        <v>44</v>
      </c>
      <c r="P4" s="1" t="s">
        <v>44</v>
      </c>
      <c r="Q4" s="1" t="s">
        <v>43</v>
      </c>
      <c r="R4" s="1" t="s">
        <v>43</v>
      </c>
      <c r="S4" s="1" t="s">
        <v>43</v>
      </c>
      <c r="T4" s="1" t="s">
        <v>43</v>
      </c>
      <c r="U4" s="1" t="s">
        <v>44</v>
      </c>
      <c r="V4" s="1" t="s">
        <v>43</v>
      </c>
      <c r="W4" s="1" t="s">
        <v>43</v>
      </c>
      <c r="X4" s="1" t="s">
        <v>43</v>
      </c>
    </row>
    <row r="5" spans="1:24" ht="14.25" customHeight="1">
      <c r="A5" s="2" t="s">
        <v>45</v>
      </c>
      <c r="B5" s="2">
        <v>1</v>
      </c>
      <c r="C5" s="3">
        <v>3729.68</v>
      </c>
      <c r="D5" s="3">
        <v>78323.22</v>
      </c>
      <c r="E5" s="3">
        <v>-3729.68</v>
      </c>
      <c r="F5" s="3">
        <v>74593.539999999994</v>
      </c>
      <c r="G5" s="3">
        <v>-85815.91</v>
      </c>
      <c r="H5" s="3">
        <v>379.15</v>
      </c>
      <c r="I5" s="3">
        <v>-379.15</v>
      </c>
      <c r="J5" s="3">
        <v>4278.83</v>
      </c>
      <c r="K5" s="3">
        <v>0</v>
      </c>
      <c r="L5" s="3">
        <v>-81916.23</v>
      </c>
      <c r="M5" s="3">
        <v>48235</v>
      </c>
      <c r="N5" s="3">
        <v>-48235</v>
      </c>
      <c r="O5" s="3">
        <v>-33681.230000000003</v>
      </c>
      <c r="P5" s="3">
        <v>-48235</v>
      </c>
      <c r="Q5" s="3">
        <v>-4278.83</v>
      </c>
      <c r="R5" s="3">
        <v>0</v>
      </c>
      <c r="S5" s="3">
        <v>0</v>
      </c>
      <c r="T5" s="3">
        <v>0</v>
      </c>
      <c r="U5" s="3">
        <v>-4278.83</v>
      </c>
      <c r="V5" s="3">
        <v>0</v>
      </c>
      <c r="W5" s="3">
        <v>0</v>
      </c>
      <c r="X5" s="3">
        <v>7492.69</v>
      </c>
    </row>
    <row r="6" spans="1:24" ht="14.25" customHeight="1">
      <c r="A6" s="2" t="s">
        <v>46</v>
      </c>
      <c r="B6" s="2">
        <v>2</v>
      </c>
      <c r="C6" s="3">
        <v>3729.68</v>
      </c>
      <c r="D6" s="3">
        <v>0</v>
      </c>
      <c r="E6" s="3">
        <v>-3729.68</v>
      </c>
      <c r="F6" s="3">
        <v>70863.86</v>
      </c>
      <c r="G6" s="3">
        <v>0</v>
      </c>
      <c r="H6" s="3">
        <v>361.01</v>
      </c>
      <c r="I6" s="3">
        <v>-361.01</v>
      </c>
      <c r="J6" s="3">
        <v>4278.83</v>
      </c>
      <c r="K6" s="3">
        <v>0</v>
      </c>
      <c r="L6" s="3">
        <v>-77998.41</v>
      </c>
      <c r="M6" s="3">
        <v>224.29</v>
      </c>
      <c r="N6" s="3">
        <v>-224.29</v>
      </c>
      <c r="O6" s="3">
        <v>-29539.119999999999</v>
      </c>
      <c r="P6" s="3">
        <v>-48459.29</v>
      </c>
      <c r="Q6" s="3">
        <v>-4278.83</v>
      </c>
      <c r="R6" s="3">
        <v>0</v>
      </c>
      <c r="S6" s="3">
        <v>0</v>
      </c>
      <c r="T6" s="3">
        <v>0</v>
      </c>
      <c r="U6" s="3">
        <v>-4278.83</v>
      </c>
      <c r="V6" s="3">
        <v>0</v>
      </c>
      <c r="W6" s="3">
        <v>0</v>
      </c>
      <c r="X6" s="3">
        <v>0</v>
      </c>
    </row>
    <row r="7" spans="1:24" ht="14.25" customHeight="1">
      <c r="A7" s="2" t="s">
        <v>47</v>
      </c>
      <c r="B7" s="2">
        <v>3</v>
      </c>
      <c r="C7" s="3">
        <v>3729.68</v>
      </c>
      <c r="D7" s="3">
        <v>0</v>
      </c>
      <c r="E7" s="3">
        <v>-3729.68</v>
      </c>
      <c r="F7" s="3">
        <v>67134.179999999993</v>
      </c>
      <c r="G7" s="3">
        <v>0</v>
      </c>
      <c r="H7" s="3">
        <v>342.8</v>
      </c>
      <c r="I7" s="3">
        <v>-342.8</v>
      </c>
      <c r="J7" s="3">
        <v>4278.83</v>
      </c>
      <c r="K7" s="3">
        <v>0</v>
      </c>
      <c r="L7" s="3">
        <v>-74062.38</v>
      </c>
      <c r="M7" s="3">
        <v>225.34</v>
      </c>
      <c r="N7" s="3">
        <v>-225.34</v>
      </c>
      <c r="O7" s="3">
        <v>-25377.75</v>
      </c>
      <c r="P7" s="3">
        <v>-48684.63</v>
      </c>
      <c r="Q7" s="3">
        <v>-4278.83</v>
      </c>
      <c r="R7" s="3">
        <v>0</v>
      </c>
      <c r="S7" s="3">
        <v>0</v>
      </c>
      <c r="T7" s="3">
        <v>0</v>
      </c>
      <c r="U7" s="3">
        <v>-4278.83</v>
      </c>
      <c r="V7" s="3">
        <v>0</v>
      </c>
      <c r="W7" s="3">
        <v>0</v>
      </c>
      <c r="X7" s="3">
        <v>0</v>
      </c>
    </row>
    <row r="8" spans="1:24" ht="14.25" customHeight="1">
      <c r="A8" s="4" t="s">
        <v>48</v>
      </c>
      <c r="B8" s="4">
        <v>0</v>
      </c>
      <c r="C8" s="5">
        <v>11189.04</v>
      </c>
      <c r="D8" s="5">
        <v>78323.22</v>
      </c>
      <c r="E8" s="5">
        <v>-11189.04</v>
      </c>
      <c r="F8" s="5">
        <v>67134.179999999993</v>
      </c>
      <c r="G8" s="5">
        <v>-85815.91</v>
      </c>
      <c r="H8" s="5">
        <v>1082.96</v>
      </c>
      <c r="I8" s="5">
        <v>-1082.96</v>
      </c>
      <c r="J8" s="5">
        <v>12836.49</v>
      </c>
      <c r="K8" s="5">
        <v>0</v>
      </c>
      <c r="L8" s="5">
        <v>-74062.38</v>
      </c>
      <c r="M8" s="5">
        <v>48684.63</v>
      </c>
      <c r="N8" s="5">
        <v>-48684.63</v>
      </c>
      <c r="O8" s="5">
        <v>-25377.75</v>
      </c>
      <c r="P8" s="5">
        <v>-48684.63</v>
      </c>
      <c r="Q8" s="5">
        <v>-12836.49</v>
      </c>
      <c r="R8" s="5">
        <v>0</v>
      </c>
      <c r="S8" s="5">
        <v>0</v>
      </c>
      <c r="T8" s="5">
        <v>0</v>
      </c>
      <c r="U8" s="5">
        <v>-12836.49</v>
      </c>
      <c r="V8" s="5">
        <v>0</v>
      </c>
      <c r="W8" s="5">
        <v>0</v>
      </c>
      <c r="X8" s="5">
        <v>7492.69</v>
      </c>
    </row>
    <row r="9" spans="1:24" ht="14.25" customHeight="1">
      <c r="A9" s="2" t="s">
        <v>49</v>
      </c>
      <c r="B9" s="2">
        <v>4</v>
      </c>
      <c r="C9" s="3">
        <v>3729.68</v>
      </c>
      <c r="D9" s="3">
        <v>0</v>
      </c>
      <c r="E9" s="3">
        <v>-3729.68</v>
      </c>
      <c r="F9" s="3">
        <v>63404.5</v>
      </c>
      <c r="G9" s="3">
        <v>0</v>
      </c>
      <c r="H9" s="3">
        <v>324.49</v>
      </c>
      <c r="I9" s="3">
        <v>-324.49</v>
      </c>
      <c r="J9" s="3">
        <v>4278.83</v>
      </c>
      <c r="K9" s="3">
        <v>0</v>
      </c>
      <c r="L9" s="3">
        <v>-70108.039999999994</v>
      </c>
      <c r="M9" s="3">
        <v>226.38</v>
      </c>
      <c r="N9" s="3">
        <v>-226.38</v>
      </c>
      <c r="O9" s="3">
        <v>-21197.03</v>
      </c>
      <c r="P9" s="3">
        <v>-48911.01</v>
      </c>
      <c r="Q9" s="3">
        <v>-4278.83</v>
      </c>
      <c r="R9" s="3">
        <v>0</v>
      </c>
      <c r="S9" s="3">
        <v>0</v>
      </c>
      <c r="T9" s="3">
        <v>0</v>
      </c>
      <c r="U9" s="3">
        <v>-4278.83</v>
      </c>
      <c r="V9" s="3">
        <v>0</v>
      </c>
      <c r="W9" s="3">
        <v>0</v>
      </c>
      <c r="X9" s="3">
        <v>0</v>
      </c>
    </row>
    <row r="10" spans="1:24" ht="14.25" customHeight="1">
      <c r="A10" s="2" t="s">
        <v>50</v>
      </c>
      <c r="B10" s="2">
        <v>5</v>
      </c>
      <c r="C10" s="3">
        <v>3729.68</v>
      </c>
      <c r="D10" s="3">
        <v>0</v>
      </c>
      <c r="E10" s="3">
        <v>-3729.68</v>
      </c>
      <c r="F10" s="3">
        <v>59674.82</v>
      </c>
      <c r="G10" s="3">
        <v>0</v>
      </c>
      <c r="H10" s="3">
        <v>306.11</v>
      </c>
      <c r="I10" s="3">
        <v>-306.11</v>
      </c>
      <c r="J10" s="3">
        <v>4278.83</v>
      </c>
      <c r="K10" s="3">
        <v>0</v>
      </c>
      <c r="L10" s="3">
        <v>-66135.320000000007</v>
      </c>
      <c r="M10" s="3">
        <v>227.44</v>
      </c>
      <c r="N10" s="3">
        <v>-227.44</v>
      </c>
      <c r="O10" s="3">
        <v>-16996.87</v>
      </c>
      <c r="P10" s="3">
        <v>-49138.45</v>
      </c>
      <c r="Q10" s="3">
        <v>-4278.83</v>
      </c>
      <c r="R10" s="3">
        <v>0</v>
      </c>
      <c r="S10" s="3">
        <v>0</v>
      </c>
      <c r="T10" s="3">
        <v>0</v>
      </c>
      <c r="U10" s="3">
        <v>-4278.83</v>
      </c>
      <c r="V10" s="3">
        <v>0</v>
      </c>
      <c r="W10" s="3">
        <v>0</v>
      </c>
      <c r="X10" s="3">
        <v>0</v>
      </c>
    </row>
    <row r="11" spans="1:24" ht="14.25" customHeight="1">
      <c r="A11" s="2" t="s">
        <v>51</v>
      </c>
      <c r="B11" s="2">
        <v>6</v>
      </c>
      <c r="C11" s="3">
        <v>3729.68</v>
      </c>
      <c r="D11" s="3">
        <v>0</v>
      </c>
      <c r="E11" s="3">
        <v>-3729.68</v>
      </c>
      <c r="F11" s="3">
        <v>55945.14</v>
      </c>
      <c r="G11" s="3">
        <v>0</v>
      </c>
      <c r="H11" s="3">
        <v>287.63</v>
      </c>
      <c r="I11" s="3">
        <v>-287.63</v>
      </c>
      <c r="J11" s="3">
        <v>4278.83</v>
      </c>
      <c r="K11" s="3">
        <v>0</v>
      </c>
      <c r="L11" s="3">
        <v>-62144.12</v>
      </c>
      <c r="M11" s="3">
        <v>228.49</v>
      </c>
      <c r="N11" s="3">
        <v>-228.49</v>
      </c>
      <c r="O11" s="3">
        <v>-12777.18</v>
      </c>
      <c r="P11" s="3">
        <v>-49366.94</v>
      </c>
      <c r="Q11" s="3">
        <v>-4278.83</v>
      </c>
      <c r="R11" s="3">
        <v>0</v>
      </c>
      <c r="S11" s="3">
        <v>0</v>
      </c>
      <c r="T11" s="3">
        <v>0</v>
      </c>
      <c r="U11" s="3">
        <v>-4278.83</v>
      </c>
      <c r="V11" s="3">
        <v>0</v>
      </c>
      <c r="W11" s="3">
        <v>0</v>
      </c>
      <c r="X11" s="3">
        <v>0</v>
      </c>
    </row>
    <row r="12" spans="1:24" ht="14.25" customHeight="1">
      <c r="A12" s="2" t="s">
        <v>52</v>
      </c>
      <c r="B12" s="2">
        <v>7</v>
      </c>
      <c r="C12" s="3">
        <v>3729.68</v>
      </c>
      <c r="D12" s="3">
        <v>0</v>
      </c>
      <c r="E12" s="3">
        <v>-3729.68</v>
      </c>
      <c r="F12" s="3">
        <v>52215.46</v>
      </c>
      <c r="G12" s="3">
        <v>0</v>
      </c>
      <c r="H12" s="3">
        <v>269.07</v>
      </c>
      <c r="I12" s="3">
        <v>-269.07</v>
      </c>
      <c r="J12" s="3">
        <v>4278.83</v>
      </c>
      <c r="K12" s="3">
        <v>0</v>
      </c>
      <c r="L12" s="3">
        <v>-58134.36</v>
      </c>
      <c r="M12" s="3">
        <v>229.55</v>
      </c>
      <c r="N12" s="3">
        <v>-229.55</v>
      </c>
      <c r="O12" s="3">
        <v>-8537.8700000000008</v>
      </c>
      <c r="P12" s="3">
        <v>-49596.49</v>
      </c>
      <c r="Q12" s="3">
        <v>-4278.83</v>
      </c>
      <c r="R12" s="3">
        <v>0</v>
      </c>
      <c r="S12" s="3">
        <v>0</v>
      </c>
      <c r="T12" s="3">
        <v>0</v>
      </c>
      <c r="U12" s="3">
        <v>-4278.83</v>
      </c>
      <c r="V12" s="3">
        <v>0</v>
      </c>
      <c r="W12" s="3">
        <v>0</v>
      </c>
      <c r="X12" s="3">
        <v>0</v>
      </c>
    </row>
    <row r="13" spans="1:24" ht="14.25" customHeight="1">
      <c r="A13" s="2" t="s">
        <v>53</v>
      </c>
      <c r="B13" s="2">
        <v>8</v>
      </c>
      <c r="C13" s="3">
        <v>3729.68</v>
      </c>
      <c r="D13" s="3">
        <v>0</v>
      </c>
      <c r="E13" s="3">
        <v>-3729.68</v>
      </c>
      <c r="F13" s="3">
        <v>48485.78</v>
      </c>
      <c r="G13" s="3">
        <v>0</v>
      </c>
      <c r="H13" s="3">
        <v>250.43</v>
      </c>
      <c r="I13" s="3">
        <v>-250.43</v>
      </c>
      <c r="J13" s="3">
        <v>4278.83</v>
      </c>
      <c r="K13" s="3">
        <v>0</v>
      </c>
      <c r="L13" s="3">
        <v>-54105.96</v>
      </c>
      <c r="M13" s="3">
        <v>230.63</v>
      </c>
      <c r="N13" s="3">
        <v>-230.63</v>
      </c>
      <c r="O13" s="3">
        <v>-4278.84</v>
      </c>
      <c r="P13" s="3">
        <v>-49827.12</v>
      </c>
      <c r="Q13" s="3">
        <v>-4278.83</v>
      </c>
      <c r="R13" s="3">
        <v>0</v>
      </c>
      <c r="S13" s="3">
        <v>0</v>
      </c>
      <c r="T13" s="3">
        <v>0</v>
      </c>
      <c r="U13" s="3">
        <v>-4278.83</v>
      </c>
      <c r="V13" s="3">
        <v>0</v>
      </c>
      <c r="W13" s="3">
        <v>0</v>
      </c>
      <c r="X13" s="3">
        <v>0</v>
      </c>
    </row>
    <row r="14" spans="1:24" ht="14.25" customHeight="1">
      <c r="A14" s="2" t="s">
        <v>54</v>
      </c>
      <c r="B14" s="2">
        <v>9</v>
      </c>
      <c r="C14" s="3">
        <v>3729.68</v>
      </c>
      <c r="D14" s="3">
        <v>0</v>
      </c>
      <c r="E14" s="3">
        <v>-3729.68</v>
      </c>
      <c r="F14" s="3">
        <v>44756.1</v>
      </c>
      <c r="G14" s="3">
        <v>0</v>
      </c>
      <c r="H14" s="3">
        <v>231.7</v>
      </c>
      <c r="I14" s="3">
        <v>-231.7</v>
      </c>
      <c r="J14" s="3">
        <v>4278.83</v>
      </c>
      <c r="K14" s="3">
        <v>0</v>
      </c>
      <c r="L14" s="3">
        <v>-50058.83</v>
      </c>
      <c r="M14" s="3">
        <v>231.71</v>
      </c>
      <c r="N14" s="3">
        <v>-231.71</v>
      </c>
      <c r="O14" s="3">
        <v>0</v>
      </c>
      <c r="P14" s="3">
        <v>-50058.83</v>
      </c>
      <c r="Q14" s="3">
        <v>-4278.83</v>
      </c>
      <c r="R14" s="3">
        <v>0</v>
      </c>
      <c r="S14" s="3">
        <v>0</v>
      </c>
      <c r="T14" s="3">
        <v>0</v>
      </c>
      <c r="U14" s="3">
        <v>-4278.83</v>
      </c>
      <c r="V14" s="3">
        <v>0</v>
      </c>
      <c r="W14" s="3">
        <v>0</v>
      </c>
      <c r="X14" s="3">
        <v>0</v>
      </c>
    </row>
    <row r="15" spans="1:24" ht="14.25" customHeight="1">
      <c r="A15" s="2" t="s">
        <v>55</v>
      </c>
      <c r="B15" s="2">
        <v>10</v>
      </c>
      <c r="C15" s="3">
        <v>3729.68</v>
      </c>
      <c r="D15" s="3">
        <v>0</v>
      </c>
      <c r="E15" s="3">
        <v>-3729.68</v>
      </c>
      <c r="F15" s="3">
        <v>41026.42</v>
      </c>
      <c r="G15" s="3">
        <v>0</v>
      </c>
      <c r="H15" s="3">
        <v>212.88</v>
      </c>
      <c r="I15" s="3">
        <v>-212.88</v>
      </c>
      <c r="J15" s="3">
        <v>4278.83</v>
      </c>
      <c r="K15" s="3">
        <v>0</v>
      </c>
      <c r="L15" s="3">
        <v>-45992.88</v>
      </c>
      <c r="M15" s="3">
        <v>-4065.95</v>
      </c>
      <c r="N15" s="3">
        <v>4065.95</v>
      </c>
      <c r="O15" s="3">
        <v>0</v>
      </c>
      <c r="P15" s="3">
        <v>-45992.88</v>
      </c>
      <c r="Q15" s="3">
        <v>-4278.83</v>
      </c>
      <c r="R15" s="3">
        <v>0</v>
      </c>
      <c r="S15" s="3">
        <v>0</v>
      </c>
      <c r="T15" s="3">
        <v>0</v>
      </c>
      <c r="U15" s="3">
        <v>-4278.83</v>
      </c>
      <c r="V15" s="3">
        <v>0</v>
      </c>
      <c r="W15" s="3">
        <v>0</v>
      </c>
      <c r="X15" s="3">
        <v>0</v>
      </c>
    </row>
    <row r="16" spans="1:24" ht="14.25" customHeight="1">
      <c r="A16" s="2" t="s">
        <v>56</v>
      </c>
      <c r="B16" s="2">
        <v>11</v>
      </c>
      <c r="C16" s="3">
        <v>3729.68</v>
      </c>
      <c r="D16" s="3">
        <v>0</v>
      </c>
      <c r="E16" s="3">
        <v>-3729.68</v>
      </c>
      <c r="F16" s="3">
        <v>37296.74</v>
      </c>
      <c r="G16" s="3">
        <v>0</v>
      </c>
      <c r="H16" s="3">
        <v>193.97</v>
      </c>
      <c r="I16" s="3">
        <v>-193.97</v>
      </c>
      <c r="J16" s="3">
        <v>4278.83</v>
      </c>
      <c r="K16" s="3">
        <v>0</v>
      </c>
      <c r="L16" s="3">
        <v>-41908.019999999997</v>
      </c>
      <c r="M16" s="3">
        <v>-4084.86</v>
      </c>
      <c r="N16" s="3">
        <v>4084.86</v>
      </c>
      <c r="O16" s="3">
        <v>0</v>
      </c>
      <c r="P16" s="3">
        <v>-41908.019999999997</v>
      </c>
      <c r="Q16" s="3">
        <v>-4278.83</v>
      </c>
      <c r="R16" s="3">
        <v>0</v>
      </c>
      <c r="S16" s="3">
        <v>0</v>
      </c>
      <c r="T16" s="3">
        <v>0</v>
      </c>
      <c r="U16" s="3">
        <v>-4278.83</v>
      </c>
      <c r="V16" s="3">
        <v>0</v>
      </c>
      <c r="W16" s="3">
        <v>0</v>
      </c>
      <c r="X16" s="3">
        <v>0</v>
      </c>
    </row>
    <row r="17" spans="1:24" ht="14.25" customHeight="1">
      <c r="A17" s="2" t="s">
        <v>57</v>
      </c>
      <c r="B17" s="2">
        <v>12</v>
      </c>
      <c r="C17" s="3">
        <v>3729.68</v>
      </c>
      <c r="D17" s="3">
        <v>0</v>
      </c>
      <c r="E17" s="3">
        <v>-3729.68</v>
      </c>
      <c r="F17" s="3">
        <v>33567.06</v>
      </c>
      <c r="G17" s="3">
        <v>0</v>
      </c>
      <c r="H17" s="3">
        <v>174.98</v>
      </c>
      <c r="I17" s="3">
        <v>-174.98</v>
      </c>
      <c r="J17" s="3">
        <v>4278.83</v>
      </c>
      <c r="K17" s="3">
        <v>0</v>
      </c>
      <c r="L17" s="3">
        <v>-37804.17</v>
      </c>
      <c r="M17" s="3">
        <v>-4103.8500000000004</v>
      </c>
      <c r="N17" s="3">
        <v>4103.8500000000004</v>
      </c>
      <c r="O17" s="3">
        <v>0</v>
      </c>
      <c r="P17" s="3">
        <v>-37804.17</v>
      </c>
      <c r="Q17" s="3">
        <v>-4278.83</v>
      </c>
      <c r="R17" s="3">
        <v>0</v>
      </c>
      <c r="S17" s="3">
        <v>0</v>
      </c>
      <c r="T17" s="3">
        <v>0</v>
      </c>
      <c r="U17" s="3">
        <v>-4278.83</v>
      </c>
      <c r="V17" s="3">
        <v>0</v>
      </c>
      <c r="W17" s="3">
        <v>0</v>
      </c>
      <c r="X17" s="3">
        <v>0</v>
      </c>
    </row>
    <row r="18" spans="1:24" ht="14.25" customHeight="1">
      <c r="A18" s="4" t="s">
        <v>48</v>
      </c>
      <c r="B18" s="4">
        <v>0</v>
      </c>
      <c r="C18" s="5">
        <v>33567.120000000003</v>
      </c>
      <c r="D18" s="5">
        <v>0</v>
      </c>
      <c r="E18" s="5">
        <v>-33567.120000000003</v>
      </c>
      <c r="F18" s="5">
        <v>33567.06</v>
      </c>
      <c r="G18" s="5">
        <v>0</v>
      </c>
      <c r="H18" s="5">
        <v>2251.2600000000002</v>
      </c>
      <c r="I18" s="5">
        <v>-2251.2600000000002</v>
      </c>
      <c r="J18" s="5">
        <v>38509.47</v>
      </c>
      <c r="K18" s="5">
        <v>0</v>
      </c>
      <c r="L18" s="5">
        <v>-37804.17</v>
      </c>
      <c r="M18" s="5">
        <v>-10880.46</v>
      </c>
      <c r="N18" s="5">
        <v>10880.46</v>
      </c>
      <c r="O18" s="5">
        <v>0</v>
      </c>
      <c r="P18" s="5">
        <v>-37804.17</v>
      </c>
      <c r="Q18" s="5">
        <v>-38509.47</v>
      </c>
      <c r="R18" s="5">
        <v>0</v>
      </c>
      <c r="S18" s="5">
        <v>0</v>
      </c>
      <c r="T18" s="5">
        <v>0</v>
      </c>
      <c r="U18" s="5">
        <v>-38509.47</v>
      </c>
      <c r="V18" s="5">
        <v>0</v>
      </c>
      <c r="W18" s="5">
        <v>0</v>
      </c>
      <c r="X18" s="5">
        <v>0</v>
      </c>
    </row>
    <row r="19" spans="1:24" ht="14.25" customHeight="1">
      <c r="A19" s="4" t="s">
        <v>58</v>
      </c>
      <c r="B19" s="4">
        <v>0</v>
      </c>
      <c r="C19" s="5">
        <v>44756.160000000003</v>
      </c>
      <c r="D19" s="5">
        <v>78323.22</v>
      </c>
      <c r="E19" s="5">
        <v>-44756.160000000003</v>
      </c>
      <c r="F19" s="5">
        <v>33567.06</v>
      </c>
      <c r="G19" s="5">
        <v>-85815.91</v>
      </c>
      <c r="H19" s="5">
        <v>3334.22</v>
      </c>
      <c r="I19" s="5">
        <v>-3334.22</v>
      </c>
      <c r="J19" s="5">
        <v>51345.96</v>
      </c>
      <c r="K19" s="5">
        <v>0</v>
      </c>
      <c r="L19" s="5">
        <v>-37804.17</v>
      </c>
      <c r="M19" s="5">
        <v>37804.17</v>
      </c>
      <c r="N19" s="5">
        <v>-37804.17</v>
      </c>
      <c r="O19" s="5">
        <v>0</v>
      </c>
      <c r="P19" s="5">
        <v>-37804.17</v>
      </c>
      <c r="Q19" s="5">
        <v>-51345.96</v>
      </c>
      <c r="R19" s="5">
        <v>0</v>
      </c>
      <c r="S19" s="5">
        <v>0</v>
      </c>
      <c r="T19" s="5">
        <v>0</v>
      </c>
      <c r="U19" s="5">
        <v>-51345.96</v>
      </c>
      <c r="V19" s="5">
        <v>0</v>
      </c>
      <c r="W19" s="5">
        <v>0</v>
      </c>
      <c r="X19" s="5">
        <v>7492.69</v>
      </c>
    </row>
    <row r="20" spans="1:24" ht="14.25" customHeight="1"/>
    <row r="21" spans="1:24" ht="14.25" customHeight="1"/>
    <row r="22" spans="1:24" ht="14.25" customHeight="1"/>
    <row r="23" spans="1:24" ht="14.25" customHeight="1"/>
    <row r="24" spans="1:24" ht="14.25" customHeight="1"/>
    <row r="25" spans="1:24" ht="14.25" customHeight="1"/>
    <row r="26" spans="1:24" ht="14.25" customHeight="1"/>
    <row r="27" spans="1:24" ht="14.25" customHeight="1"/>
    <row r="28" spans="1:24" ht="14.25" customHeight="1"/>
    <row r="29" spans="1:24" ht="14.25" customHeight="1"/>
    <row r="30" spans="1:24" ht="14.25" customHeight="1"/>
    <row r="31" spans="1:24" ht="14.25" customHeight="1"/>
    <row r="32" spans="1:2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C1:F1"/>
    <mergeCell ref="G1:P1"/>
    <mergeCell ref="Q1:U1"/>
    <mergeCell ref="V1:X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000"/>
  <sheetViews>
    <sheetView workbookViewId="0"/>
  </sheetViews>
  <sheetFormatPr defaultColWidth="12.5703125" defaultRowHeight="15" customHeight="1"/>
  <cols>
    <col min="1" max="24" width="19" customWidth="1"/>
    <col min="25" max="26" width="8.5703125" customWidth="1"/>
  </cols>
  <sheetData>
    <row r="1" spans="1:24" ht="14.25" customHeight="1">
      <c r="C1" s="49" t="s">
        <v>13</v>
      </c>
      <c r="D1" s="50"/>
      <c r="E1" s="50"/>
      <c r="F1" s="50"/>
      <c r="G1" s="51" t="s">
        <v>14</v>
      </c>
      <c r="H1" s="50"/>
      <c r="I1" s="50"/>
      <c r="J1" s="50"/>
      <c r="K1" s="50"/>
      <c r="L1" s="50"/>
      <c r="M1" s="50"/>
      <c r="N1" s="50"/>
      <c r="O1" s="50"/>
      <c r="P1" s="50"/>
      <c r="Q1" s="52" t="s">
        <v>15</v>
      </c>
      <c r="R1" s="50"/>
      <c r="S1" s="50"/>
      <c r="T1" s="50"/>
      <c r="U1" s="50"/>
      <c r="V1" s="53" t="s">
        <v>16</v>
      </c>
      <c r="W1" s="50"/>
      <c r="X1" s="50"/>
    </row>
    <row r="2" spans="1:24" ht="14.25" customHeight="1">
      <c r="C2" s="1" t="s">
        <v>17</v>
      </c>
      <c r="D2" s="1" t="s">
        <v>18</v>
      </c>
      <c r="E2" s="1" t="s">
        <v>18</v>
      </c>
      <c r="F2" s="1" t="s">
        <v>18</v>
      </c>
      <c r="G2" s="1" t="s">
        <v>18</v>
      </c>
      <c r="H2" s="1" t="s">
        <v>17</v>
      </c>
      <c r="I2" s="1" t="s">
        <v>18</v>
      </c>
      <c r="J2" s="1" t="s">
        <v>18</v>
      </c>
      <c r="K2" s="1" t="s">
        <v>18</v>
      </c>
      <c r="L2" s="1" t="s">
        <v>18</v>
      </c>
      <c r="M2" s="1" t="s">
        <v>18</v>
      </c>
      <c r="N2" s="1" t="s">
        <v>18</v>
      </c>
      <c r="O2" s="1" t="s">
        <v>18</v>
      </c>
      <c r="P2" s="1" t="s">
        <v>18</v>
      </c>
      <c r="Q2" s="6" t="s">
        <v>18</v>
      </c>
      <c r="R2" s="6" t="s">
        <v>18</v>
      </c>
      <c r="S2" s="1" t="s">
        <v>18</v>
      </c>
      <c r="T2" s="1" t="s">
        <v>18</v>
      </c>
      <c r="U2" s="1" t="s">
        <v>18</v>
      </c>
      <c r="V2" s="1" t="s">
        <v>17</v>
      </c>
      <c r="W2" s="1" t="s">
        <v>17</v>
      </c>
      <c r="X2" s="1" t="s">
        <v>18</v>
      </c>
    </row>
    <row r="3" spans="1:24" ht="14.25" customHeight="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6" t="s">
        <v>35</v>
      </c>
      <c r="R3" s="6" t="s">
        <v>36</v>
      </c>
      <c r="S3" s="1" t="s">
        <v>37</v>
      </c>
      <c r="T3" s="1" t="s">
        <v>38</v>
      </c>
      <c r="U3" s="1" t="s">
        <v>39</v>
      </c>
      <c r="V3" s="1" t="s">
        <v>40</v>
      </c>
      <c r="W3" s="1" t="s">
        <v>41</v>
      </c>
      <c r="X3" s="1" t="s">
        <v>42</v>
      </c>
    </row>
    <row r="4" spans="1:24" ht="14.25" customHeight="1">
      <c r="C4" s="1" t="s">
        <v>43</v>
      </c>
      <c r="D4" s="1" t="s">
        <v>43</v>
      </c>
      <c r="E4" s="1" t="s">
        <v>43</v>
      </c>
      <c r="F4" s="1" t="s">
        <v>44</v>
      </c>
      <c r="G4" s="1" t="s">
        <v>43</v>
      </c>
      <c r="H4" s="1" t="s">
        <v>43</v>
      </c>
      <c r="I4" s="1" t="s">
        <v>43</v>
      </c>
      <c r="J4" s="1" t="s">
        <v>43</v>
      </c>
      <c r="K4" s="1" t="s">
        <v>43</v>
      </c>
      <c r="L4" s="1" t="s">
        <v>44</v>
      </c>
      <c r="M4" s="1" t="s">
        <v>43</v>
      </c>
      <c r="N4" s="1" t="s">
        <v>43</v>
      </c>
      <c r="O4" s="1" t="s">
        <v>44</v>
      </c>
      <c r="P4" s="1" t="s">
        <v>44</v>
      </c>
      <c r="Q4" s="1" t="s">
        <v>43</v>
      </c>
      <c r="R4" s="1" t="s">
        <v>43</v>
      </c>
      <c r="S4" s="1" t="s">
        <v>43</v>
      </c>
      <c r="T4" s="1" t="s">
        <v>43</v>
      </c>
      <c r="U4" s="1" t="s">
        <v>44</v>
      </c>
      <c r="V4" s="1" t="s">
        <v>43</v>
      </c>
      <c r="W4" s="1" t="s">
        <v>43</v>
      </c>
      <c r="X4" s="1" t="s">
        <v>43</v>
      </c>
    </row>
    <row r="5" spans="1:24" ht="14.25" customHeight="1">
      <c r="A5" s="2" t="s">
        <v>46</v>
      </c>
      <c r="B5" s="2">
        <v>1</v>
      </c>
      <c r="C5" s="3">
        <v>47739.93</v>
      </c>
      <c r="D5" s="3">
        <v>6507237.3899999997</v>
      </c>
      <c r="E5" s="3">
        <v>-25024.03</v>
      </c>
      <c r="F5" s="3">
        <v>6482213.3600000003</v>
      </c>
      <c r="G5" s="3">
        <v>-6459497.46</v>
      </c>
      <c r="H5" s="3">
        <v>0</v>
      </c>
      <c r="I5" s="3">
        <v>-22715.9</v>
      </c>
      <c r="J5" s="3">
        <v>0</v>
      </c>
      <c r="K5" s="3">
        <v>0</v>
      </c>
      <c r="L5" s="3">
        <v>-6482213.3600000003</v>
      </c>
      <c r="M5" s="3">
        <v>307241.75</v>
      </c>
      <c r="N5" s="3">
        <v>-307241.75</v>
      </c>
      <c r="O5" s="3">
        <v>-6174971.6100000003</v>
      </c>
      <c r="P5" s="3">
        <v>-307241.75</v>
      </c>
      <c r="Q5" s="3">
        <v>-47739.93</v>
      </c>
      <c r="R5" s="3">
        <v>0</v>
      </c>
      <c r="S5" s="3">
        <v>0</v>
      </c>
      <c r="T5" s="3">
        <v>0</v>
      </c>
      <c r="U5" s="3">
        <v>-47739.93</v>
      </c>
      <c r="V5" s="3">
        <v>0</v>
      </c>
      <c r="W5" s="3">
        <v>0</v>
      </c>
      <c r="X5" s="3">
        <v>0</v>
      </c>
    </row>
    <row r="6" spans="1:24" ht="14.25" customHeight="1">
      <c r="A6" s="2" t="s">
        <v>47</v>
      </c>
      <c r="B6" s="2">
        <v>2</v>
      </c>
      <c r="C6" s="3">
        <v>47739.93</v>
      </c>
      <c r="D6" s="3">
        <v>0</v>
      </c>
      <c r="E6" s="3">
        <v>-25112.03</v>
      </c>
      <c r="F6" s="3">
        <v>6457101.3300000001</v>
      </c>
      <c r="G6" s="3">
        <v>0</v>
      </c>
      <c r="H6" s="3">
        <v>0</v>
      </c>
      <c r="I6" s="3">
        <v>-22627.9</v>
      </c>
      <c r="J6" s="3">
        <v>47739.93</v>
      </c>
      <c r="K6" s="3">
        <v>0</v>
      </c>
      <c r="L6" s="3">
        <v>-6457101.3300000001</v>
      </c>
      <c r="M6" s="3">
        <v>1080.47</v>
      </c>
      <c r="N6" s="3">
        <v>-1080.47</v>
      </c>
      <c r="O6" s="3">
        <v>-6148779.1100000003</v>
      </c>
      <c r="P6" s="3">
        <v>-308322.21999999997</v>
      </c>
      <c r="Q6" s="3">
        <v>-47739.93</v>
      </c>
      <c r="R6" s="3">
        <v>0</v>
      </c>
      <c r="S6" s="3">
        <v>0</v>
      </c>
      <c r="T6" s="3">
        <v>0</v>
      </c>
      <c r="U6" s="3">
        <v>-47739.93</v>
      </c>
      <c r="V6" s="3">
        <v>0</v>
      </c>
      <c r="W6" s="3">
        <v>0</v>
      </c>
      <c r="X6" s="3">
        <v>0</v>
      </c>
    </row>
    <row r="7" spans="1:24" ht="14.25" customHeight="1">
      <c r="A7" s="4" t="s">
        <v>48</v>
      </c>
      <c r="B7" s="4">
        <v>0</v>
      </c>
      <c r="C7" s="5">
        <v>95479.86</v>
      </c>
      <c r="D7" s="5">
        <v>6507237.3899999997</v>
      </c>
      <c r="E7" s="5">
        <v>-50136.06</v>
      </c>
      <c r="F7" s="5">
        <v>6457101.3300000001</v>
      </c>
      <c r="G7" s="5">
        <v>-6459497.46</v>
      </c>
      <c r="H7" s="5">
        <v>0</v>
      </c>
      <c r="I7" s="5">
        <v>-45343.8</v>
      </c>
      <c r="J7" s="5">
        <v>47739.93</v>
      </c>
      <c r="K7" s="5">
        <v>0</v>
      </c>
      <c r="L7" s="5">
        <v>-6457101.3300000001</v>
      </c>
      <c r="M7" s="5">
        <v>308322.21999999997</v>
      </c>
      <c r="N7" s="5">
        <v>-308322.21999999997</v>
      </c>
      <c r="O7" s="5">
        <v>-6148779.1100000003</v>
      </c>
      <c r="P7" s="5">
        <v>-308322.21999999997</v>
      </c>
      <c r="Q7" s="5">
        <v>-95479.86</v>
      </c>
      <c r="R7" s="5">
        <v>0</v>
      </c>
      <c r="S7" s="5">
        <v>0</v>
      </c>
      <c r="T7" s="5">
        <v>0</v>
      </c>
      <c r="U7" s="5">
        <v>-95479.86</v>
      </c>
      <c r="V7" s="5">
        <v>0</v>
      </c>
      <c r="W7" s="5">
        <v>0</v>
      </c>
      <c r="X7" s="5">
        <v>0</v>
      </c>
    </row>
    <row r="8" spans="1:24" ht="14.25" customHeight="1">
      <c r="A8" s="2" t="s">
        <v>49</v>
      </c>
      <c r="B8" s="2">
        <v>3</v>
      </c>
      <c r="C8" s="3">
        <v>47739.93</v>
      </c>
      <c r="D8" s="3">
        <v>0</v>
      </c>
      <c r="E8" s="3">
        <v>-25200.34</v>
      </c>
      <c r="F8" s="3">
        <v>6431900.9900000002</v>
      </c>
      <c r="G8" s="3">
        <v>0</v>
      </c>
      <c r="H8" s="3">
        <v>0</v>
      </c>
      <c r="I8" s="3">
        <v>-22539.59</v>
      </c>
      <c r="J8" s="3">
        <v>47739.93</v>
      </c>
      <c r="K8" s="3">
        <v>0</v>
      </c>
      <c r="L8" s="3">
        <v>-6431900.9900000002</v>
      </c>
      <c r="M8" s="3">
        <v>1084.27</v>
      </c>
      <c r="N8" s="3">
        <v>-1084.27</v>
      </c>
      <c r="O8" s="3">
        <v>-6122494.5</v>
      </c>
      <c r="P8" s="3">
        <v>-309406.49</v>
      </c>
      <c r="Q8" s="3">
        <v>-47739.93</v>
      </c>
      <c r="R8" s="3">
        <v>0</v>
      </c>
      <c r="S8" s="3">
        <v>0</v>
      </c>
      <c r="T8" s="3">
        <v>0</v>
      </c>
      <c r="U8" s="3">
        <v>-47739.93</v>
      </c>
      <c r="V8" s="3">
        <v>0</v>
      </c>
      <c r="W8" s="3">
        <v>0</v>
      </c>
      <c r="X8" s="3">
        <v>0</v>
      </c>
    </row>
    <row r="9" spans="1:24" ht="14.25" customHeight="1">
      <c r="A9" s="2" t="s">
        <v>50</v>
      </c>
      <c r="B9" s="2">
        <v>4</v>
      </c>
      <c r="C9" s="3">
        <v>47739.93</v>
      </c>
      <c r="D9" s="3">
        <v>0</v>
      </c>
      <c r="E9" s="3">
        <v>-25288.959999999999</v>
      </c>
      <c r="F9" s="3">
        <v>6406612.0300000003</v>
      </c>
      <c r="G9" s="3">
        <v>0</v>
      </c>
      <c r="H9" s="3">
        <v>0</v>
      </c>
      <c r="I9" s="3">
        <v>-22450.97</v>
      </c>
      <c r="J9" s="3">
        <v>47739.93</v>
      </c>
      <c r="K9" s="3">
        <v>0</v>
      </c>
      <c r="L9" s="3">
        <v>-6406612.0300000003</v>
      </c>
      <c r="M9" s="3">
        <v>1088.08</v>
      </c>
      <c r="N9" s="3">
        <v>-1088.08</v>
      </c>
      <c r="O9" s="3">
        <v>-6096117.46</v>
      </c>
      <c r="P9" s="3">
        <v>-310494.57</v>
      </c>
      <c r="Q9" s="3">
        <v>-47739.93</v>
      </c>
      <c r="R9" s="3">
        <v>0</v>
      </c>
      <c r="S9" s="3">
        <v>0</v>
      </c>
      <c r="T9" s="3">
        <v>0</v>
      </c>
      <c r="U9" s="3">
        <v>-47739.93</v>
      </c>
      <c r="V9" s="3">
        <v>0</v>
      </c>
      <c r="W9" s="3">
        <v>0</v>
      </c>
      <c r="X9" s="3">
        <v>0</v>
      </c>
    </row>
    <row r="10" spans="1:24" ht="14.25" customHeight="1">
      <c r="A10" s="2" t="s">
        <v>51</v>
      </c>
      <c r="B10" s="2">
        <v>5</v>
      </c>
      <c r="C10" s="3">
        <v>47739.93</v>
      </c>
      <c r="D10" s="3">
        <v>0</v>
      </c>
      <c r="E10" s="3">
        <v>-25377.9</v>
      </c>
      <c r="F10" s="3">
        <v>6381234.1299999999</v>
      </c>
      <c r="G10" s="3">
        <v>0</v>
      </c>
      <c r="H10" s="3">
        <v>0</v>
      </c>
      <c r="I10" s="3">
        <v>-22362.03</v>
      </c>
      <c r="J10" s="3">
        <v>47739.93</v>
      </c>
      <c r="K10" s="3">
        <v>0</v>
      </c>
      <c r="L10" s="3">
        <v>-6381234.1299999999</v>
      </c>
      <c r="M10" s="3">
        <v>1091.9000000000001</v>
      </c>
      <c r="N10" s="3">
        <v>-1091.9000000000001</v>
      </c>
      <c r="O10" s="3">
        <v>-6069647.6600000001</v>
      </c>
      <c r="P10" s="3">
        <v>-311586.46999999997</v>
      </c>
      <c r="Q10" s="3">
        <v>-47739.93</v>
      </c>
      <c r="R10" s="3">
        <v>0</v>
      </c>
      <c r="S10" s="3">
        <v>0</v>
      </c>
      <c r="T10" s="3">
        <v>0</v>
      </c>
      <c r="U10" s="3">
        <v>-47739.93</v>
      </c>
      <c r="V10" s="3">
        <v>0</v>
      </c>
      <c r="W10" s="3">
        <v>0</v>
      </c>
      <c r="X10" s="3">
        <v>0</v>
      </c>
    </row>
    <row r="11" spans="1:24" ht="14.25" customHeight="1">
      <c r="A11" s="2" t="s">
        <v>52</v>
      </c>
      <c r="B11" s="2">
        <v>6</v>
      </c>
      <c r="C11" s="3">
        <v>47739.93</v>
      </c>
      <c r="D11" s="3">
        <v>0</v>
      </c>
      <c r="E11" s="3">
        <v>-25467.14</v>
      </c>
      <c r="F11" s="3">
        <v>6355766.9900000002</v>
      </c>
      <c r="G11" s="3">
        <v>0</v>
      </c>
      <c r="H11" s="3">
        <v>0</v>
      </c>
      <c r="I11" s="3">
        <v>-22272.79</v>
      </c>
      <c r="J11" s="3">
        <v>47739.93</v>
      </c>
      <c r="K11" s="3">
        <v>0</v>
      </c>
      <c r="L11" s="3">
        <v>-6355766.9900000002</v>
      </c>
      <c r="M11" s="3">
        <v>1095.75</v>
      </c>
      <c r="N11" s="3">
        <v>-1095.75</v>
      </c>
      <c r="O11" s="3">
        <v>-6043084.7699999996</v>
      </c>
      <c r="P11" s="3">
        <v>-312682.21999999997</v>
      </c>
      <c r="Q11" s="3">
        <v>-47739.93</v>
      </c>
      <c r="R11" s="3">
        <v>0</v>
      </c>
      <c r="S11" s="3">
        <v>0</v>
      </c>
      <c r="T11" s="3">
        <v>0</v>
      </c>
      <c r="U11" s="3">
        <v>-47739.93</v>
      </c>
      <c r="V11" s="3">
        <v>0</v>
      </c>
      <c r="W11" s="3">
        <v>0</v>
      </c>
      <c r="X11" s="3">
        <v>0</v>
      </c>
    </row>
    <row r="12" spans="1:24" ht="14.25" customHeight="1">
      <c r="A12" s="2" t="s">
        <v>53</v>
      </c>
      <c r="B12" s="2">
        <v>7</v>
      </c>
      <c r="C12" s="3">
        <v>47739.93</v>
      </c>
      <c r="D12" s="3">
        <v>0</v>
      </c>
      <c r="E12" s="3">
        <v>-25556.7</v>
      </c>
      <c r="F12" s="3">
        <v>6330210.29</v>
      </c>
      <c r="G12" s="3">
        <v>0</v>
      </c>
      <c r="H12" s="3">
        <v>0</v>
      </c>
      <c r="I12" s="3">
        <v>-22183.23</v>
      </c>
      <c r="J12" s="3">
        <v>47739.93</v>
      </c>
      <c r="K12" s="3">
        <v>0</v>
      </c>
      <c r="L12" s="3">
        <v>-6330210.29</v>
      </c>
      <c r="M12" s="3">
        <v>1099.5999999999999</v>
      </c>
      <c r="N12" s="3">
        <v>-1099.5999999999999</v>
      </c>
      <c r="O12" s="3">
        <v>-6016428.4699999997</v>
      </c>
      <c r="P12" s="3">
        <v>-313781.82</v>
      </c>
      <c r="Q12" s="3">
        <v>-47739.93</v>
      </c>
      <c r="R12" s="3">
        <v>0</v>
      </c>
      <c r="S12" s="3">
        <v>0</v>
      </c>
      <c r="T12" s="3">
        <v>0</v>
      </c>
      <c r="U12" s="3">
        <v>-47739.93</v>
      </c>
      <c r="V12" s="3">
        <v>0</v>
      </c>
      <c r="W12" s="3">
        <v>0</v>
      </c>
      <c r="X12" s="3">
        <v>0</v>
      </c>
    </row>
    <row r="13" spans="1:24" ht="14.25" customHeight="1">
      <c r="A13" s="2" t="s">
        <v>54</v>
      </c>
      <c r="B13" s="2">
        <v>8</v>
      </c>
      <c r="C13" s="3">
        <v>47739.93</v>
      </c>
      <c r="D13" s="3">
        <v>0</v>
      </c>
      <c r="E13" s="3">
        <v>-25646.58</v>
      </c>
      <c r="F13" s="3">
        <v>6304563.71</v>
      </c>
      <c r="G13" s="3">
        <v>0</v>
      </c>
      <c r="H13" s="3">
        <v>0</v>
      </c>
      <c r="I13" s="3">
        <v>-22093.35</v>
      </c>
      <c r="J13" s="3">
        <v>47739.93</v>
      </c>
      <c r="K13" s="3">
        <v>0</v>
      </c>
      <c r="L13" s="3">
        <v>-6304563.71</v>
      </c>
      <c r="M13" s="3">
        <v>1103.46</v>
      </c>
      <c r="N13" s="3">
        <v>-1103.46</v>
      </c>
      <c r="O13" s="3">
        <v>-5989678.4299999997</v>
      </c>
      <c r="P13" s="3">
        <v>-314885.28000000003</v>
      </c>
      <c r="Q13" s="3">
        <v>-47739.93</v>
      </c>
      <c r="R13" s="3">
        <v>0</v>
      </c>
      <c r="S13" s="3">
        <v>0</v>
      </c>
      <c r="T13" s="3">
        <v>0</v>
      </c>
      <c r="U13" s="3">
        <v>-47739.93</v>
      </c>
      <c r="V13" s="3">
        <v>0</v>
      </c>
      <c r="W13" s="3">
        <v>0</v>
      </c>
      <c r="X13" s="3">
        <v>0</v>
      </c>
    </row>
    <row r="14" spans="1:24" ht="14.25" customHeight="1">
      <c r="A14" s="2" t="s">
        <v>55</v>
      </c>
      <c r="B14" s="2">
        <v>9</v>
      </c>
      <c r="C14" s="3">
        <v>47739.93</v>
      </c>
      <c r="D14" s="3">
        <v>0</v>
      </c>
      <c r="E14" s="3">
        <v>-25736.77</v>
      </c>
      <c r="F14" s="3">
        <v>6278826.9400000004</v>
      </c>
      <c r="G14" s="3">
        <v>0</v>
      </c>
      <c r="H14" s="3">
        <v>0</v>
      </c>
      <c r="I14" s="3">
        <v>-22003.16</v>
      </c>
      <c r="J14" s="3">
        <v>47739.93</v>
      </c>
      <c r="K14" s="3">
        <v>0</v>
      </c>
      <c r="L14" s="3">
        <v>-6278826.9400000004</v>
      </c>
      <c r="M14" s="3">
        <v>1107.3399999999999</v>
      </c>
      <c r="N14" s="3">
        <v>-1107.3399999999999</v>
      </c>
      <c r="O14" s="3">
        <v>-5962834.3200000003</v>
      </c>
      <c r="P14" s="3">
        <v>-315992.62</v>
      </c>
      <c r="Q14" s="3">
        <v>-47739.93</v>
      </c>
      <c r="R14" s="3">
        <v>0</v>
      </c>
      <c r="S14" s="3">
        <v>0</v>
      </c>
      <c r="T14" s="3">
        <v>0</v>
      </c>
      <c r="U14" s="3">
        <v>-47739.93</v>
      </c>
      <c r="V14" s="3">
        <v>0</v>
      </c>
      <c r="W14" s="3">
        <v>0</v>
      </c>
      <c r="X14" s="3">
        <v>0</v>
      </c>
    </row>
    <row r="15" spans="1:24" ht="14.25" customHeight="1">
      <c r="A15" s="2" t="s">
        <v>56</v>
      </c>
      <c r="B15" s="2">
        <v>10</v>
      </c>
      <c r="C15" s="3">
        <v>47739.93</v>
      </c>
      <c r="D15" s="3">
        <v>0</v>
      </c>
      <c r="E15" s="3">
        <v>-25827.27</v>
      </c>
      <c r="F15" s="3">
        <v>6252999.6699999999</v>
      </c>
      <c r="G15" s="3">
        <v>0</v>
      </c>
      <c r="H15" s="3">
        <v>0</v>
      </c>
      <c r="I15" s="3">
        <v>-21912.66</v>
      </c>
      <c r="J15" s="3">
        <v>47739.93</v>
      </c>
      <c r="K15" s="3">
        <v>0</v>
      </c>
      <c r="L15" s="3">
        <v>-6252999.6699999999</v>
      </c>
      <c r="M15" s="3">
        <v>1111.24</v>
      </c>
      <c r="N15" s="3">
        <v>-1111.24</v>
      </c>
      <c r="O15" s="3">
        <v>-5935895.8099999996</v>
      </c>
      <c r="P15" s="3">
        <v>-317103.86</v>
      </c>
      <c r="Q15" s="3">
        <v>-47739.93</v>
      </c>
      <c r="R15" s="3">
        <v>0</v>
      </c>
      <c r="S15" s="3">
        <v>0</v>
      </c>
      <c r="T15" s="3">
        <v>0</v>
      </c>
      <c r="U15" s="3">
        <v>-47739.93</v>
      </c>
      <c r="V15" s="3">
        <v>0</v>
      </c>
      <c r="W15" s="3">
        <v>0</v>
      </c>
      <c r="X15" s="3">
        <v>0</v>
      </c>
    </row>
    <row r="16" spans="1:24" ht="14.25" customHeight="1">
      <c r="A16" s="2" t="s">
        <v>57</v>
      </c>
      <c r="B16" s="2">
        <v>11</v>
      </c>
      <c r="C16" s="3">
        <v>47739.93</v>
      </c>
      <c r="D16" s="3">
        <v>0</v>
      </c>
      <c r="E16" s="3">
        <v>-25918.1</v>
      </c>
      <c r="F16" s="3">
        <v>6227081.5700000003</v>
      </c>
      <c r="G16" s="3">
        <v>0</v>
      </c>
      <c r="H16" s="3">
        <v>0</v>
      </c>
      <c r="I16" s="3">
        <v>-21821.83</v>
      </c>
      <c r="J16" s="3">
        <v>47739.93</v>
      </c>
      <c r="K16" s="3">
        <v>0</v>
      </c>
      <c r="L16" s="3">
        <v>-6227081.5700000003</v>
      </c>
      <c r="M16" s="3">
        <v>1115.1500000000001</v>
      </c>
      <c r="N16" s="3">
        <v>-1115.1500000000001</v>
      </c>
      <c r="O16" s="3">
        <v>-5908862.5599999996</v>
      </c>
      <c r="P16" s="3">
        <v>-318219.01</v>
      </c>
      <c r="Q16" s="3">
        <v>-47739.93</v>
      </c>
      <c r="R16" s="3">
        <v>0</v>
      </c>
      <c r="S16" s="3">
        <v>0</v>
      </c>
      <c r="T16" s="3">
        <v>0</v>
      </c>
      <c r="U16" s="3">
        <v>-47739.93</v>
      </c>
      <c r="V16" s="3">
        <v>0</v>
      </c>
      <c r="W16" s="3">
        <v>0</v>
      </c>
      <c r="X16" s="3">
        <v>0</v>
      </c>
    </row>
    <row r="17" spans="1:24" ht="14.25" customHeight="1">
      <c r="A17" s="4" t="s">
        <v>48</v>
      </c>
      <c r="B17" s="4">
        <v>0</v>
      </c>
      <c r="C17" s="5">
        <v>429659.37</v>
      </c>
      <c r="D17" s="5">
        <v>0</v>
      </c>
      <c r="E17" s="5">
        <v>-230019.76</v>
      </c>
      <c r="F17" s="5">
        <v>6227081.5700000003</v>
      </c>
      <c r="G17" s="5">
        <v>0</v>
      </c>
      <c r="H17" s="5">
        <v>0</v>
      </c>
      <c r="I17" s="5">
        <v>-199639.61</v>
      </c>
      <c r="J17" s="5">
        <v>429659.37</v>
      </c>
      <c r="K17" s="5">
        <v>0</v>
      </c>
      <c r="L17" s="5">
        <v>-6227081.5700000003</v>
      </c>
      <c r="M17" s="5">
        <v>9896.7900000000009</v>
      </c>
      <c r="N17" s="5">
        <v>-9896.7900000000009</v>
      </c>
      <c r="O17" s="5">
        <v>-5908862.5599999996</v>
      </c>
      <c r="P17" s="5">
        <v>-318219.01</v>
      </c>
      <c r="Q17" s="5">
        <v>-429659.37</v>
      </c>
      <c r="R17" s="5">
        <v>0</v>
      </c>
      <c r="S17" s="5">
        <v>0</v>
      </c>
      <c r="T17" s="5">
        <v>0</v>
      </c>
      <c r="U17" s="5">
        <v>-429659.37</v>
      </c>
      <c r="V17" s="5">
        <v>0</v>
      </c>
      <c r="W17" s="5">
        <v>0</v>
      </c>
      <c r="X17" s="5">
        <v>0</v>
      </c>
    </row>
    <row r="18" spans="1:24" ht="14.25" customHeight="1">
      <c r="A18" s="4" t="s">
        <v>58</v>
      </c>
      <c r="B18" s="4">
        <v>0</v>
      </c>
      <c r="C18" s="5">
        <v>525139.23</v>
      </c>
      <c r="D18" s="5">
        <v>6507237.3899999997</v>
      </c>
      <c r="E18" s="5">
        <v>-280155.82</v>
      </c>
      <c r="F18" s="5">
        <v>6227081.5700000003</v>
      </c>
      <c r="G18" s="5">
        <v>-6459497.46</v>
      </c>
      <c r="H18" s="5">
        <v>0</v>
      </c>
      <c r="I18" s="5">
        <v>-244983.41</v>
      </c>
      <c r="J18" s="5">
        <v>477399.3</v>
      </c>
      <c r="K18" s="5">
        <v>0</v>
      </c>
      <c r="L18" s="5">
        <v>-6227081.5700000003</v>
      </c>
      <c r="M18" s="5">
        <v>318219.01</v>
      </c>
      <c r="N18" s="5">
        <v>-318219.01</v>
      </c>
      <c r="O18" s="5">
        <v>-5908862.5599999996</v>
      </c>
      <c r="P18" s="5">
        <v>-318219.01</v>
      </c>
      <c r="Q18" s="5">
        <v>-525139.23</v>
      </c>
      <c r="R18" s="5">
        <v>0</v>
      </c>
      <c r="S18" s="5">
        <v>0</v>
      </c>
      <c r="T18" s="5">
        <v>0</v>
      </c>
      <c r="U18" s="5">
        <v>-525139.23</v>
      </c>
      <c r="V18" s="5">
        <v>0</v>
      </c>
      <c r="W18" s="5">
        <v>0</v>
      </c>
      <c r="X18" s="5">
        <v>0</v>
      </c>
    </row>
    <row r="19" spans="1:24" ht="14.25" customHeight="1"/>
    <row r="20" spans="1:24" ht="14.25" customHeight="1"/>
    <row r="21" spans="1:24" ht="14.25" customHeight="1"/>
    <row r="22" spans="1:24" ht="14.25" customHeight="1"/>
    <row r="23" spans="1:24" ht="14.25" customHeight="1"/>
    <row r="24" spans="1:24" ht="14.25" customHeight="1"/>
    <row r="25" spans="1:24" ht="14.25" customHeight="1"/>
    <row r="26" spans="1:24" ht="14.25" customHeight="1"/>
    <row r="27" spans="1:24" ht="14.25" customHeight="1"/>
    <row r="28" spans="1:24" ht="14.25" customHeight="1"/>
    <row r="29" spans="1:24" ht="14.25" customHeight="1"/>
    <row r="30" spans="1:24" ht="14.25" customHeight="1"/>
    <row r="31" spans="1:24" ht="14.25" customHeight="1"/>
    <row r="32" spans="1:2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C1:F1"/>
    <mergeCell ref="G1:P1"/>
    <mergeCell ref="Q1:U1"/>
    <mergeCell ref="V1:X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W917"/>
  <sheetViews>
    <sheetView workbookViewId="0">
      <pane ySplit="2" topLeftCell="A3" activePane="bottomLeft" state="frozen"/>
      <selection pane="bottomLeft" activeCell="D11" sqref="D11"/>
    </sheetView>
  </sheetViews>
  <sheetFormatPr defaultColWidth="12.5703125" defaultRowHeight="15" customHeight="1"/>
  <cols>
    <col min="1" max="1" width="20" customWidth="1"/>
    <col min="2" max="2" width="27.140625" customWidth="1"/>
    <col min="3" max="75" width="20" customWidth="1"/>
  </cols>
  <sheetData>
    <row r="1" spans="1:75" ht="14.25" customHeight="1">
      <c r="AR1" s="7" t="s">
        <v>59</v>
      </c>
      <c r="AS1" s="7" t="s">
        <v>59</v>
      </c>
      <c r="AT1" s="7" t="s">
        <v>59</v>
      </c>
      <c r="AU1" s="7" t="s">
        <v>59</v>
      </c>
      <c r="BE1" s="7" t="s">
        <v>60</v>
      </c>
      <c r="BF1" s="7" t="s">
        <v>60</v>
      </c>
      <c r="BG1" s="7" t="s">
        <v>60</v>
      </c>
      <c r="BH1" s="7" t="s">
        <v>60</v>
      </c>
      <c r="BI1" s="7" t="s">
        <v>60</v>
      </c>
      <c r="BJ1" s="7" t="s">
        <v>60</v>
      </c>
      <c r="BK1" s="7" t="s">
        <v>61</v>
      </c>
      <c r="BL1" s="7" t="s">
        <v>61</v>
      </c>
      <c r="BM1" s="7" t="s">
        <v>61</v>
      </c>
      <c r="BN1" s="7" t="s">
        <v>61</v>
      </c>
      <c r="BO1" s="7" t="s">
        <v>61</v>
      </c>
      <c r="BP1" s="7" t="s">
        <v>61</v>
      </c>
      <c r="BQ1" s="7" t="s">
        <v>61</v>
      </c>
      <c r="BR1" s="7" t="s">
        <v>61</v>
      </c>
      <c r="BS1" s="7" t="s">
        <v>61</v>
      </c>
      <c r="BT1" s="7" t="s">
        <v>61</v>
      </c>
      <c r="BU1" s="7" t="s">
        <v>61</v>
      </c>
    </row>
    <row r="2" spans="1:75" ht="14.25" customHeight="1">
      <c r="A2" s="8" t="s">
        <v>62</v>
      </c>
      <c r="B2" s="8" t="s">
        <v>63</v>
      </c>
      <c r="C2" s="8" t="s">
        <v>64</v>
      </c>
      <c r="D2" s="8" t="s">
        <v>65</v>
      </c>
      <c r="E2" s="8" t="s">
        <v>66</v>
      </c>
      <c r="F2" s="8" t="s">
        <v>67</v>
      </c>
      <c r="G2" s="8" t="s">
        <v>68</v>
      </c>
      <c r="H2" s="8" t="s">
        <v>69</v>
      </c>
      <c r="I2" s="8" t="s">
        <v>70</v>
      </c>
      <c r="J2" s="8" t="s">
        <v>71</v>
      </c>
      <c r="K2" s="8" t="s">
        <v>72</v>
      </c>
      <c r="L2" s="8" t="s">
        <v>73</v>
      </c>
      <c r="M2" s="8" t="s">
        <v>74</v>
      </c>
      <c r="N2" s="8" t="s">
        <v>75</v>
      </c>
      <c r="O2" s="8" t="s">
        <v>76</v>
      </c>
      <c r="P2" s="8" t="s">
        <v>77</v>
      </c>
      <c r="Q2" s="8" t="s">
        <v>78</v>
      </c>
      <c r="R2" s="8" t="s">
        <v>79</v>
      </c>
      <c r="S2" s="8" t="s">
        <v>80</v>
      </c>
      <c r="T2" s="8" t="s">
        <v>81</v>
      </c>
      <c r="U2" s="8" t="s">
        <v>82</v>
      </c>
      <c r="V2" s="8" t="s">
        <v>83</v>
      </c>
      <c r="W2" s="8" t="s">
        <v>84</v>
      </c>
      <c r="X2" s="8" t="s">
        <v>85</v>
      </c>
      <c r="Y2" s="8" t="s">
        <v>86</v>
      </c>
      <c r="Z2" s="8" t="s">
        <v>87</v>
      </c>
      <c r="AA2" s="8" t="s">
        <v>88</v>
      </c>
      <c r="AB2" s="8" t="s">
        <v>89</v>
      </c>
      <c r="AC2" s="8" t="s">
        <v>90</v>
      </c>
      <c r="AD2" s="8" t="s">
        <v>91</v>
      </c>
      <c r="AE2" s="8" t="s">
        <v>92</v>
      </c>
      <c r="AF2" s="8" t="s">
        <v>93</v>
      </c>
      <c r="AG2" s="8" t="s">
        <v>94</v>
      </c>
      <c r="AH2" s="8" t="s">
        <v>23</v>
      </c>
      <c r="AI2" s="8" t="s">
        <v>95</v>
      </c>
      <c r="AJ2" s="8" t="s">
        <v>96</v>
      </c>
      <c r="AK2" s="8" t="s">
        <v>97</v>
      </c>
      <c r="AL2" s="8" t="s">
        <v>98</v>
      </c>
      <c r="AM2" s="8" t="s">
        <v>99</v>
      </c>
      <c r="AN2" s="8" t="s">
        <v>26</v>
      </c>
      <c r="AO2" s="8" t="s">
        <v>98</v>
      </c>
      <c r="AP2" s="8" t="s">
        <v>99</v>
      </c>
      <c r="AQ2" s="8" t="s">
        <v>100</v>
      </c>
      <c r="AR2" s="8" t="s">
        <v>23</v>
      </c>
      <c r="AS2" s="8" t="s">
        <v>101</v>
      </c>
      <c r="AT2" s="8" t="s">
        <v>94</v>
      </c>
      <c r="AU2" s="8" t="s">
        <v>92</v>
      </c>
      <c r="AV2" s="8" t="s">
        <v>102</v>
      </c>
      <c r="AW2" s="8" t="s">
        <v>98</v>
      </c>
      <c r="AX2" s="8" t="s">
        <v>99</v>
      </c>
      <c r="AY2" s="8" t="s">
        <v>103</v>
      </c>
      <c r="AZ2" s="8" t="s">
        <v>104</v>
      </c>
      <c r="BA2" s="8" t="s">
        <v>105</v>
      </c>
      <c r="BB2" s="8" t="s">
        <v>106</v>
      </c>
      <c r="BC2" s="8" t="s">
        <v>107</v>
      </c>
      <c r="BD2" s="8" t="s">
        <v>108</v>
      </c>
      <c r="BE2" s="9" t="s">
        <v>109</v>
      </c>
      <c r="BF2" s="9" t="s">
        <v>110</v>
      </c>
      <c r="BG2" s="9" t="s">
        <v>111</v>
      </c>
      <c r="BH2" s="9" t="s">
        <v>112</v>
      </c>
      <c r="BI2" s="9" t="s">
        <v>113</v>
      </c>
      <c r="BJ2" s="9" t="s">
        <v>114</v>
      </c>
      <c r="BK2" s="10" t="s">
        <v>115</v>
      </c>
      <c r="BL2" s="10" t="s">
        <v>116</v>
      </c>
      <c r="BM2" s="10" t="s">
        <v>117</v>
      </c>
      <c r="BN2" s="10" t="s">
        <v>118</v>
      </c>
      <c r="BO2" s="10" t="s">
        <v>75</v>
      </c>
      <c r="BP2" s="10" t="s">
        <v>119</v>
      </c>
      <c r="BQ2" s="10" t="s">
        <v>120</v>
      </c>
      <c r="BR2" s="10" t="s">
        <v>121</v>
      </c>
      <c r="BS2" s="10" t="s">
        <v>122</v>
      </c>
      <c r="BT2" s="10" t="s">
        <v>123</v>
      </c>
      <c r="BU2" s="10" t="s">
        <v>124</v>
      </c>
      <c r="BV2" s="8" t="s">
        <v>125</v>
      </c>
      <c r="BW2" s="8" t="s">
        <v>126</v>
      </c>
    </row>
    <row r="3" spans="1:75" ht="14.2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3"/>
      <c r="M3" s="13"/>
      <c r="N3" s="12"/>
      <c r="O3" s="12"/>
      <c r="P3" s="12"/>
      <c r="Q3" s="14"/>
      <c r="R3" s="15"/>
      <c r="S3" s="15"/>
      <c r="T3" s="12"/>
      <c r="U3" s="13"/>
      <c r="V3" s="12"/>
      <c r="W3" s="13"/>
      <c r="X3" s="12"/>
      <c r="Y3" s="15"/>
      <c r="Z3" s="12"/>
      <c r="AA3" s="15"/>
      <c r="AB3" s="13"/>
      <c r="AC3" s="13"/>
      <c r="AD3" s="12"/>
      <c r="AE3" s="15"/>
      <c r="AF3" s="12"/>
      <c r="AG3" s="12"/>
      <c r="AH3" s="12"/>
      <c r="AI3" s="12"/>
      <c r="AJ3" s="12"/>
      <c r="AK3" s="12"/>
      <c r="AL3" s="12"/>
      <c r="AM3" s="14"/>
      <c r="AN3" s="12"/>
      <c r="AO3" s="12"/>
      <c r="AP3" s="14"/>
      <c r="AQ3" s="12"/>
      <c r="AR3" s="15"/>
      <c r="AS3" s="15"/>
      <c r="AT3" s="15"/>
      <c r="AU3" s="15"/>
      <c r="AV3" s="12"/>
      <c r="AW3" s="12"/>
      <c r="AX3" s="14"/>
      <c r="AY3" s="12"/>
      <c r="AZ3" s="15"/>
      <c r="BA3" s="12"/>
      <c r="BB3" s="15"/>
      <c r="BC3" s="13"/>
      <c r="BD3" s="13"/>
      <c r="BE3" s="13"/>
      <c r="BF3" s="13"/>
      <c r="BG3" s="12"/>
      <c r="BH3" s="12"/>
      <c r="BI3" s="12"/>
      <c r="BJ3" s="13"/>
      <c r="BK3" s="12"/>
      <c r="BL3" s="12"/>
      <c r="BM3" s="12"/>
      <c r="BN3" s="12"/>
      <c r="BO3" s="12"/>
      <c r="BP3" s="12"/>
      <c r="BQ3" s="14"/>
      <c r="BR3" s="12"/>
      <c r="BS3" s="15"/>
      <c r="BT3" s="15"/>
      <c r="BU3" s="14"/>
      <c r="BV3" s="12"/>
      <c r="BW3" s="12"/>
    </row>
    <row r="4" spans="1:75" ht="14.25" customHeight="1">
      <c r="A4" s="16" t="s">
        <v>127</v>
      </c>
      <c r="B4" s="12" t="s">
        <v>128</v>
      </c>
      <c r="C4" s="12" t="s">
        <v>129</v>
      </c>
      <c r="D4" s="12" t="s">
        <v>129</v>
      </c>
      <c r="E4" s="39" t="s">
        <v>130</v>
      </c>
      <c r="F4" s="12"/>
      <c r="G4" s="12"/>
      <c r="H4" s="12" t="s">
        <v>131</v>
      </c>
      <c r="I4" s="12">
        <v>24566</v>
      </c>
      <c r="J4" s="12"/>
      <c r="K4" s="12"/>
      <c r="L4" s="13">
        <v>44866</v>
      </c>
      <c r="M4" s="13">
        <v>50495</v>
      </c>
      <c r="N4" s="12">
        <v>185</v>
      </c>
      <c r="O4" s="12">
        <v>185</v>
      </c>
      <c r="P4" s="12"/>
      <c r="Q4" s="14">
        <v>4.2200000000000001E-2</v>
      </c>
      <c r="R4" s="15">
        <v>0</v>
      </c>
      <c r="S4" s="15">
        <v>0</v>
      </c>
      <c r="T4" s="12" t="s">
        <v>132</v>
      </c>
      <c r="U4" s="13">
        <v>45492.652028391203</v>
      </c>
      <c r="V4" s="12" t="s">
        <v>132</v>
      </c>
      <c r="W4" s="13">
        <v>45492.664551620372</v>
      </c>
      <c r="X4" s="12" t="s">
        <v>133</v>
      </c>
      <c r="Y4" s="15">
        <v>47739.93</v>
      </c>
      <c r="Z4" s="12">
        <v>185</v>
      </c>
      <c r="AA4" s="15">
        <v>8831887.0500000007</v>
      </c>
      <c r="AB4" s="13">
        <v>44866</v>
      </c>
      <c r="AC4" s="13">
        <v>50465</v>
      </c>
      <c r="AD4" s="12"/>
      <c r="AE4" s="15"/>
      <c r="AF4" s="12" t="s">
        <v>134</v>
      </c>
      <c r="AG4" s="12" t="s">
        <v>135</v>
      </c>
      <c r="AH4" s="12" t="s">
        <v>136</v>
      </c>
      <c r="AI4" s="12" t="s">
        <v>137</v>
      </c>
      <c r="AJ4" s="12" t="s">
        <v>138</v>
      </c>
      <c r="AK4" s="12" t="s">
        <v>139</v>
      </c>
      <c r="AL4" s="12"/>
      <c r="AM4" s="14">
        <v>1</v>
      </c>
      <c r="AN4" s="12"/>
      <c r="AO4" s="12"/>
      <c r="AP4" s="14"/>
      <c r="AQ4" s="12"/>
      <c r="AR4" s="15">
        <v>6507237.3899999997</v>
      </c>
      <c r="AS4" s="15">
        <v>-6459497.46</v>
      </c>
      <c r="AT4" s="15">
        <v>-47739.93</v>
      </c>
      <c r="AU4" s="15">
        <v>0</v>
      </c>
      <c r="AV4" s="12"/>
      <c r="AW4" s="12"/>
      <c r="AX4" s="14"/>
      <c r="AY4" s="12"/>
      <c r="AZ4" s="15"/>
      <c r="BA4" s="12"/>
      <c r="BB4" s="15"/>
      <c r="BC4" s="13"/>
      <c r="BD4" s="13"/>
      <c r="BE4" s="13">
        <v>44866</v>
      </c>
      <c r="BF4" s="13">
        <v>50495</v>
      </c>
      <c r="BG4" s="12">
        <v>185</v>
      </c>
      <c r="BH4" s="12" t="s">
        <v>140</v>
      </c>
      <c r="BI4" s="12" t="s">
        <v>141</v>
      </c>
      <c r="BJ4" s="13">
        <v>50495</v>
      </c>
      <c r="BK4" s="12" t="s">
        <v>141</v>
      </c>
      <c r="BL4" s="12" t="s">
        <v>141</v>
      </c>
      <c r="BM4" s="12" t="s">
        <v>141</v>
      </c>
      <c r="BN4" s="12" t="s">
        <v>141</v>
      </c>
      <c r="BO4" s="12">
        <v>185</v>
      </c>
      <c r="BP4" s="12">
        <v>480</v>
      </c>
      <c r="BQ4" s="14">
        <v>0.38540000000000002</v>
      </c>
      <c r="BR4" s="12" t="s">
        <v>141</v>
      </c>
      <c r="BS4" s="15">
        <v>6507237.3899999997</v>
      </c>
      <c r="BT4" s="15">
        <v>7555000</v>
      </c>
      <c r="BU4" s="14">
        <v>0.86129999999999995</v>
      </c>
      <c r="BV4" s="12"/>
      <c r="BW4" s="12"/>
    </row>
    <row r="5" spans="1:75" ht="14.25" customHeight="1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12"/>
      <c r="O5" s="12"/>
      <c r="P5" s="12"/>
      <c r="Q5" s="14"/>
      <c r="R5" s="15"/>
      <c r="S5" s="15"/>
      <c r="T5" s="12"/>
      <c r="U5" s="13"/>
      <c r="V5" s="12"/>
      <c r="W5" s="13"/>
      <c r="X5" s="12"/>
      <c r="Y5" s="15"/>
      <c r="Z5" s="12"/>
      <c r="AA5" s="15"/>
      <c r="AB5" s="13"/>
      <c r="AC5" s="13"/>
      <c r="AD5" s="12"/>
      <c r="AE5" s="15"/>
      <c r="AF5" s="12"/>
      <c r="AG5" s="12"/>
      <c r="AH5" s="12"/>
      <c r="AI5" s="12"/>
      <c r="AJ5" s="12"/>
      <c r="AK5" s="12"/>
      <c r="AL5" s="12"/>
      <c r="AM5" s="14"/>
      <c r="AN5" s="12"/>
      <c r="AO5" s="12"/>
      <c r="AP5" s="14"/>
      <c r="AQ5" s="12"/>
      <c r="AR5" s="15"/>
      <c r="AS5" s="15"/>
      <c r="AT5" s="15"/>
      <c r="AU5" s="15"/>
      <c r="AV5" s="12"/>
      <c r="AW5" s="12"/>
      <c r="AX5" s="14"/>
      <c r="AY5" s="12"/>
      <c r="AZ5" s="15"/>
      <c r="BA5" s="12"/>
      <c r="BB5" s="15"/>
      <c r="BC5" s="13"/>
      <c r="BD5" s="13"/>
      <c r="BE5" s="13"/>
      <c r="BF5" s="13"/>
      <c r="BG5" s="12"/>
      <c r="BH5" s="12"/>
      <c r="BI5" s="12"/>
      <c r="BJ5" s="13"/>
      <c r="BK5" s="12"/>
      <c r="BL5" s="12"/>
      <c r="BM5" s="12"/>
      <c r="BN5" s="12"/>
      <c r="BO5" s="12"/>
      <c r="BP5" s="12"/>
      <c r="BQ5" s="14"/>
      <c r="BR5" s="12"/>
      <c r="BS5" s="15"/>
      <c r="BT5" s="15"/>
      <c r="BU5" s="14"/>
      <c r="BV5" s="12"/>
      <c r="BW5" s="12"/>
    </row>
    <row r="6" spans="1:75" ht="14.25" customHeight="1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3"/>
      <c r="M6" s="13"/>
      <c r="N6" s="12"/>
      <c r="O6" s="12"/>
      <c r="P6" s="12"/>
      <c r="Q6" s="14"/>
      <c r="R6" s="15"/>
      <c r="S6" s="15"/>
      <c r="T6" s="12"/>
      <c r="U6" s="13"/>
      <c r="V6" s="12"/>
      <c r="W6" s="13"/>
      <c r="X6" s="12" t="s">
        <v>133</v>
      </c>
      <c r="Y6" s="15">
        <v>65316</v>
      </c>
      <c r="Z6" s="12">
        <v>12</v>
      </c>
      <c r="AA6" s="15">
        <v>783792</v>
      </c>
      <c r="AB6" s="13">
        <v>45200</v>
      </c>
      <c r="AC6" s="13">
        <v>45536</v>
      </c>
      <c r="AD6" s="12"/>
      <c r="AE6" s="15"/>
      <c r="AF6" s="12"/>
      <c r="AG6" s="12"/>
      <c r="AH6" s="12"/>
      <c r="AI6" s="12"/>
      <c r="AJ6" s="12"/>
      <c r="AK6" s="12"/>
      <c r="AL6" s="12"/>
      <c r="AM6" s="14"/>
      <c r="AN6" s="12"/>
      <c r="AO6" s="12"/>
      <c r="AP6" s="14"/>
      <c r="AQ6" s="12"/>
      <c r="AR6" s="15"/>
      <c r="AS6" s="15"/>
      <c r="AT6" s="15"/>
      <c r="AU6" s="15"/>
      <c r="AV6" s="12"/>
      <c r="AW6" s="12"/>
      <c r="AX6" s="14"/>
      <c r="AY6" s="12"/>
      <c r="AZ6" s="15"/>
      <c r="BA6" s="12"/>
      <c r="BB6" s="15"/>
      <c r="BC6" s="13"/>
      <c r="BD6" s="13"/>
      <c r="BE6" s="13"/>
      <c r="BF6" s="13"/>
      <c r="BG6" s="12"/>
      <c r="BH6" s="12"/>
      <c r="BI6" s="12"/>
      <c r="BJ6" s="13"/>
      <c r="BK6" s="12"/>
      <c r="BL6" s="12"/>
      <c r="BM6" s="12"/>
      <c r="BN6" s="12"/>
      <c r="BO6" s="12"/>
      <c r="BP6" s="12"/>
      <c r="BQ6" s="14"/>
      <c r="BR6" s="12"/>
      <c r="BS6" s="15"/>
      <c r="BT6" s="15"/>
      <c r="BU6" s="14"/>
      <c r="BV6" s="12"/>
      <c r="BW6" s="12"/>
    </row>
    <row r="7" spans="1:75" ht="14.25" customHeigh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  <c r="M7" s="13"/>
      <c r="N7" s="12"/>
      <c r="O7" s="12"/>
      <c r="P7" s="12"/>
      <c r="Q7" s="14"/>
      <c r="R7" s="15"/>
      <c r="S7" s="15"/>
      <c r="T7" s="12"/>
      <c r="U7" s="13"/>
      <c r="V7" s="12"/>
      <c r="W7" s="13"/>
      <c r="X7" s="12" t="s">
        <v>133</v>
      </c>
      <c r="Y7" s="15">
        <v>66498</v>
      </c>
      <c r="Z7" s="12">
        <v>12</v>
      </c>
      <c r="AA7" s="15">
        <v>797976</v>
      </c>
      <c r="AB7" s="13">
        <v>45566</v>
      </c>
      <c r="AC7" s="13">
        <v>45901</v>
      </c>
      <c r="AD7" s="12"/>
      <c r="AE7" s="15"/>
      <c r="AF7" s="12"/>
      <c r="AG7" s="12"/>
      <c r="AH7" s="12"/>
      <c r="AI7" s="12"/>
      <c r="AJ7" s="12"/>
      <c r="AK7" s="12"/>
      <c r="AL7" s="12"/>
      <c r="AM7" s="14"/>
      <c r="AN7" s="12"/>
      <c r="AO7" s="12"/>
      <c r="AP7" s="14"/>
      <c r="AQ7" s="12"/>
      <c r="AR7" s="15"/>
      <c r="AS7" s="15"/>
      <c r="AT7" s="15"/>
      <c r="AU7" s="15"/>
      <c r="AV7" s="12"/>
      <c r="AW7" s="12"/>
      <c r="AX7" s="14"/>
      <c r="AY7" s="12"/>
      <c r="AZ7" s="15"/>
      <c r="BA7" s="12"/>
      <c r="BB7" s="15"/>
      <c r="BC7" s="13"/>
      <c r="BD7" s="13"/>
      <c r="BE7" s="13"/>
      <c r="BF7" s="13"/>
      <c r="BG7" s="12"/>
      <c r="BH7" s="12"/>
      <c r="BI7" s="12"/>
      <c r="BJ7" s="13"/>
      <c r="BK7" s="12"/>
      <c r="BL7" s="12"/>
      <c r="BM7" s="12"/>
      <c r="BN7" s="12"/>
      <c r="BO7" s="12"/>
      <c r="BP7" s="12"/>
      <c r="BQ7" s="14"/>
      <c r="BR7" s="12"/>
      <c r="BS7" s="15"/>
      <c r="BT7" s="15"/>
      <c r="BU7" s="14"/>
      <c r="BV7" s="12"/>
      <c r="BW7" s="12"/>
    </row>
    <row r="8" spans="1:75" ht="14.25" customHeight="1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3"/>
      <c r="M8" s="13"/>
      <c r="N8" s="12"/>
      <c r="O8" s="12"/>
      <c r="P8" s="12"/>
      <c r="Q8" s="14"/>
      <c r="R8" s="15"/>
      <c r="S8" s="15"/>
      <c r="T8" s="12"/>
      <c r="U8" s="13"/>
      <c r="V8" s="12"/>
      <c r="W8" s="13"/>
      <c r="X8" s="12" t="s">
        <v>133</v>
      </c>
      <c r="Y8" s="15">
        <v>67680</v>
      </c>
      <c r="Z8" s="12">
        <v>12</v>
      </c>
      <c r="AA8" s="15">
        <v>812160</v>
      </c>
      <c r="AB8" s="13">
        <v>45931</v>
      </c>
      <c r="AC8" s="13">
        <v>46266</v>
      </c>
      <c r="AD8" s="12"/>
      <c r="AE8" s="15"/>
      <c r="AF8" s="12"/>
      <c r="AG8" s="12"/>
      <c r="AH8" s="12"/>
      <c r="AI8" s="12"/>
      <c r="AJ8" s="12"/>
      <c r="AK8" s="12"/>
      <c r="AL8" s="12"/>
      <c r="AM8" s="14"/>
      <c r="AN8" s="12"/>
      <c r="AO8" s="12"/>
      <c r="AP8" s="14"/>
      <c r="AQ8" s="12"/>
      <c r="AR8" s="15"/>
      <c r="AS8" s="15"/>
      <c r="AT8" s="15"/>
      <c r="AU8" s="15"/>
      <c r="AV8" s="12"/>
      <c r="AW8" s="12"/>
      <c r="AX8" s="14"/>
      <c r="AY8" s="12"/>
      <c r="AZ8" s="15"/>
      <c r="BA8" s="12"/>
      <c r="BB8" s="15"/>
      <c r="BC8" s="13"/>
      <c r="BD8" s="13"/>
      <c r="BE8" s="13"/>
      <c r="BF8" s="13"/>
      <c r="BG8" s="12"/>
      <c r="BH8" s="12"/>
      <c r="BI8" s="12"/>
      <c r="BJ8" s="13"/>
      <c r="BK8" s="12"/>
      <c r="BL8" s="12"/>
      <c r="BM8" s="12"/>
      <c r="BN8" s="12"/>
      <c r="BO8" s="12"/>
      <c r="BP8" s="12"/>
      <c r="BQ8" s="14"/>
      <c r="BR8" s="12"/>
      <c r="BS8" s="15"/>
      <c r="BT8" s="15"/>
      <c r="BU8" s="14"/>
      <c r="BV8" s="12"/>
      <c r="BW8" s="12"/>
    </row>
    <row r="9" spans="1:75" ht="14.25" customHeight="1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3"/>
      <c r="M9" s="13"/>
      <c r="N9" s="12"/>
      <c r="O9" s="12"/>
      <c r="P9" s="12"/>
      <c r="Q9" s="14"/>
      <c r="R9" s="15"/>
      <c r="S9" s="15"/>
      <c r="T9" s="12"/>
      <c r="U9" s="13"/>
      <c r="V9" s="12"/>
      <c r="W9" s="13"/>
      <c r="X9" s="12" t="s">
        <v>133</v>
      </c>
      <c r="Y9" s="15">
        <v>68862</v>
      </c>
      <c r="Z9" s="12">
        <v>12</v>
      </c>
      <c r="AA9" s="15">
        <v>826344</v>
      </c>
      <c r="AB9" s="13">
        <v>46296</v>
      </c>
      <c r="AC9" s="13">
        <v>46631</v>
      </c>
      <c r="AD9" s="12"/>
      <c r="AE9" s="15"/>
      <c r="AF9" s="12"/>
      <c r="AG9" s="12"/>
      <c r="AH9" s="12"/>
      <c r="AI9" s="12"/>
      <c r="AJ9" s="12"/>
      <c r="AK9" s="12"/>
      <c r="AL9" s="12"/>
      <c r="AM9" s="14"/>
      <c r="AN9" s="12"/>
      <c r="AO9" s="12"/>
      <c r="AP9" s="14"/>
      <c r="AQ9" s="12"/>
      <c r="AR9" s="15"/>
      <c r="AS9" s="15"/>
      <c r="AT9" s="15"/>
      <c r="AU9" s="15"/>
      <c r="AV9" s="12"/>
      <c r="AW9" s="12"/>
      <c r="AX9" s="14"/>
      <c r="AY9" s="12"/>
      <c r="AZ9" s="15"/>
      <c r="BA9" s="12"/>
      <c r="BB9" s="15"/>
      <c r="BC9" s="13"/>
      <c r="BD9" s="13"/>
      <c r="BE9" s="13"/>
      <c r="BF9" s="13"/>
      <c r="BG9" s="12"/>
      <c r="BH9" s="12"/>
      <c r="BI9" s="12"/>
      <c r="BJ9" s="13"/>
      <c r="BK9" s="12"/>
      <c r="BL9" s="12"/>
      <c r="BM9" s="12"/>
      <c r="BN9" s="12"/>
      <c r="BO9" s="12"/>
      <c r="BP9" s="12"/>
      <c r="BQ9" s="14"/>
      <c r="BR9" s="12"/>
      <c r="BS9" s="15"/>
      <c r="BT9" s="15"/>
      <c r="BU9" s="14"/>
      <c r="BV9" s="12"/>
      <c r="BW9" s="12"/>
    </row>
    <row r="10" spans="1:75" ht="14.25" customHeight="1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3"/>
      <c r="N10" s="12"/>
      <c r="O10" s="12"/>
      <c r="P10" s="12"/>
      <c r="Q10" s="14"/>
      <c r="R10" s="15"/>
      <c r="S10" s="15"/>
      <c r="T10" s="12"/>
      <c r="U10" s="13"/>
      <c r="V10" s="12"/>
      <c r="W10" s="13"/>
      <c r="X10" s="12" t="s">
        <v>133</v>
      </c>
      <c r="Y10" s="15">
        <v>70044</v>
      </c>
      <c r="Z10" s="12">
        <v>12</v>
      </c>
      <c r="AA10" s="15">
        <v>840528</v>
      </c>
      <c r="AB10" s="13">
        <v>46661</v>
      </c>
      <c r="AC10" s="13">
        <v>46997</v>
      </c>
      <c r="AD10" s="12"/>
      <c r="AE10" s="15"/>
      <c r="AF10" s="12"/>
      <c r="AG10" s="12"/>
      <c r="AH10" s="12"/>
      <c r="AI10" s="12"/>
      <c r="AJ10" s="12"/>
      <c r="AK10" s="12"/>
      <c r="AL10" s="12"/>
      <c r="AM10" s="14"/>
      <c r="AN10" s="12"/>
      <c r="AO10" s="12"/>
      <c r="AP10" s="14"/>
      <c r="AQ10" s="12"/>
      <c r="AR10" s="15"/>
      <c r="AS10" s="15"/>
      <c r="AT10" s="15"/>
      <c r="AU10" s="15"/>
      <c r="AV10" s="12"/>
      <c r="AW10" s="12"/>
      <c r="AX10" s="14"/>
      <c r="AY10" s="12"/>
      <c r="AZ10" s="15"/>
      <c r="BA10" s="12"/>
      <c r="BB10" s="15"/>
      <c r="BC10" s="13"/>
      <c r="BD10" s="13"/>
      <c r="BE10" s="13"/>
      <c r="BF10" s="13"/>
      <c r="BG10" s="12"/>
      <c r="BH10" s="12"/>
      <c r="BI10" s="12"/>
      <c r="BJ10" s="13"/>
      <c r="BK10" s="12"/>
      <c r="BL10" s="12"/>
      <c r="BM10" s="12"/>
      <c r="BN10" s="12"/>
      <c r="BO10" s="12"/>
      <c r="BP10" s="12"/>
      <c r="BQ10" s="14"/>
      <c r="BR10" s="12"/>
      <c r="BS10" s="15"/>
      <c r="BT10" s="15"/>
      <c r="BU10" s="14"/>
      <c r="BV10" s="12"/>
      <c r="BW10" s="12"/>
    </row>
    <row r="11" spans="1:75" ht="14.25" customHeight="1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3"/>
      <c r="N11" s="12"/>
      <c r="O11" s="12"/>
      <c r="P11" s="12"/>
      <c r="Q11" s="14"/>
      <c r="R11" s="15"/>
      <c r="S11" s="15"/>
      <c r="T11" s="12"/>
      <c r="U11" s="13"/>
      <c r="V11" s="12"/>
      <c r="W11" s="13"/>
      <c r="X11" s="12" t="s">
        <v>133</v>
      </c>
      <c r="Y11" s="15">
        <v>71226</v>
      </c>
      <c r="Z11" s="12">
        <v>12</v>
      </c>
      <c r="AA11" s="15">
        <v>854712</v>
      </c>
      <c r="AB11" s="13">
        <v>47027</v>
      </c>
      <c r="AC11" s="13">
        <v>47362</v>
      </c>
      <c r="AD11" s="12"/>
      <c r="AE11" s="15"/>
      <c r="AF11" s="12"/>
      <c r="AG11" s="12"/>
      <c r="AH11" s="12"/>
      <c r="AI11" s="12"/>
      <c r="AJ11" s="12"/>
      <c r="AK11" s="12"/>
      <c r="AL11" s="12"/>
      <c r="AM11" s="14"/>
      <c r="AN11" s="12"/>
      <c r="AO11" s="12"/>
      <c r="AP11" s="14"/>
      <c r="AQ11" s="12"/>
      <c r="AR11" s="15"/>
      <c r="AS11" s="15"/>
      <c r="AT11" s="15"/>
      <c r="AU11" s="15"/>
      <c r="AV11" s="12"/>
      <c r="AW11" s="12"/>
      <c r="AX11" s="14"/>
      <c r="AY11" s="12"/>
      <c r="AZ11" s="15"/>
      <c r="BA11" s="12"/>
      <c r="BB11" s="15"/>
      <c r="BC11" s="13"/>
      <c r="BD11" s="13"/>
      <c r="BE11" s="13"/>
      <c r="BF11" s="13"/>
      <c r="BG11" s="12"/>
      <c r="BH11" s="12"/>
      <c r="BI11" s="12"/>
      <c r="BJ11" s="13"/>
      <c r="BK11" s="12"/>
      <c r="BL11" s="12"/>
      <c r="BM11" s="12"/>
      <c r="BN11" s="12"/>
      <c r="BO11" s="12"/>
      <c r="BP11" s="12"/>
      <c r="BQ11" s="14"/>
      <c r="BR11" s="12"/>
      <c r="BS11" s="15"/>
      <c r="BT11" s="15"/>
      <c r="BU11" s="14"/>
      <c r="BV11" s="12"/>
      <c r="BW11" s="12"/>
    </row>
    <row r="12" spans="1:75" ht="14.25" customHeight="1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3"/>
      <c r="M12" s="13"/>
      <c r="N12" s="12"/>
      <c r="O12" s="12"/>
      <c r="P12" s="12"/>
      <c r="Q12" s="14"/>
      <c r="R12" s="15"/>
      <c r="S12" s="15"/>
      <c r="T12" s="12"/>
      <c r="U12" s="13"/>
      <c r="V12" s="12"/>
      <c r="W12" s="13"/>
      <c r="X12" s="12" t="s">
        <v>133</v>
      </c>
      <c r="Y12" s="15">
        <v>72408</v>
      </c>
      <c r="Z12" s="12">
        <v>12</v>
      </c>
      <c r="AA12" s="15">
        <v>868896</v>
      </c>
      <c r="AB12" s="13">
        <v>47392</v>
      </c>
      <c r="AC12" s="13">
        <v>47727</v>
      </c>
      <c r="AD12" s="12"/>
      <c r="AE12" s="15"/>
      <c r="AF12" s="12"/>
      <c r="AG12" s="12"/>
      <c r="AH12" s="12"/>
      <c r="AI12" s="12"/>
      <c r="AJ12" s="12"/>
      <c r="AK12" s="12"/>
      <c r="AL12" s="12"/>
      <c r="AM12" s="14"/>
      <c r="AN12" s="12"/>
      <c r="AO12" s="12"/>
      <c r="AP12" s="14"/>
      <c r="AQ12" s="12"/>
      <c r="AR12" s="15"/>
      <c r="AS12" s="15"/>
      <c r="AT12" s="15"/>
      <c r="AU12" s="15"/>
      <c r="AV12" s="12"/>
      <c r="AW12" s="12"/>
      <c r="AX12" s="14"/>
      <c r="AY12" s="12"/>
      <c r="AZ12" s="15"/>
      <c r="BA12" s="12"/>
      <c r="BB12" s="15"/>
      <c r="BC12" s="13"/>
      <c r="BD12" s="13"/>
      <c r="BE12" s="13"/>
      <c r="BF12" s="13"/>
      <c r="BG12" s="12"/>
      <c r="BH12" s="12"/>
      <c r="BI12" s="12"/>
      <c r="BJ12" s="13"/>
      <c r="BK12" s="12"/>
      <c r="BL12" s="12"/>
      <c r="BM12" s="12"/>
      <c r="BN12" s="12"/>
      <c r="BO12" s="12"/>
      <c r="BP12" s="12"/>
      <c r="BQ12" s="14"/>
      <c r="BR12" s="12"/>
      <c r="BS12" s="15"/>
      <c r="BT12" s="15"/>
      <c r="BU12" s="14"/>
      <c r="BV12" s="12"/>
      <c r="BW12" s="12"/>
    </row>
    <row r="13" spans="1:75" ht="14.25" customHeight="1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3"/>
      <c r="N13" s="12"/>
      <c r="O13" s="12"/>
      <c r="P13" s="12"/>
      <c r="Q13" s="14"/>
      <c r="R13" s="15"/>
      <c r="S13" s="15"/>
      <c r="T13" s="12"/>
      <c r="U13" s="13"/>
      <c r="V13" s="12"/>
      <c r="W13" s="13"/>
      <c r="X13" s="12" t="s">
        <v>133</v>
      </c>
      <c r="Y13" s="15">
        <v>73590</v>
      </c>
      <c r="Z13" s="12">
        <v>12</v>
      </c>
      <c r="AA13" s="15">
        <v>883080</v>
      </c>
      <c r="AB13" s="13">
        <v>47757</v>
      </c>
      <c r="AC13" s="13">
        <v>48092</v>
      </c>
      <c r="AD13" s="12"/>
      <c r="AE13" s="15"/>
      <c r="AF13" s="12"/>
      <c r="AG13" s="12"/>
      <c r="AH13" s="12"/>
      <c r="AI13" s="12"/>
      <c r="AJ13" s="12"/>
      <c r="AK13" s="12"/>
      <c r="AL13" s="12"/>
      <c r="AM13" s="14"/>
      <c r="AN13" s="12"/>
      <c r="AO13" s="12"/>
      <c r="AP13" s="14"/>
      <c r="AQ13" s="12"/>
      <c r="AR13" s="15"/>
      <c r="AS13" s="15"/>
      <c r="AT13" s="15"/>
      <c r="AU13" s="15"/>
      <c r="AV13" s="12"/>
      <c r="AW13" s="12"/>
      <c r="AX13" s="14"/>
      <c r="AY13" s="12"/>
      <c r="AZ13" s="15"/>
      <c r="BA13" s="12"/>
      <c r="BB13" s="15"/>
      <c r="BC13" s="13"/>
      <c r="BD13" s="13"/>
      <c r="BE13" s="13"/>
      <c r="BF13" s="13"/>
      <c r="BG13" s="12"/>
      <c r="BH13" s="12"/>
      <c r="BI13" s="12"/>
      <c r="BJ13" s="13"/>
      <c r="BK13" s="12"/>
      <c r="BL13" s="12"/>
      <c r="BM13" s="12"/>
      <c r="BN13" s="12"/>
      <c r="BO13" s="12"/>
      <c r="BP13" s="12"/>
      <c r="BQ13" s="14"/>
      <c r="BR13" s="12"/>
      <c r="BS13" s="15"/>
      <c r="BT13" s="15"/>
      <c r="BU13" s="14"/>
      <c r="BV13" s="12"/>
      <c r="BW13" s="12"/>
    </row>
    <row r="14" spans="1:75" ht="14.25" customHeight="1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3"/>
      <c r="M14" s="13"/>
      <c r="N14" s="12"/>
      <c r="O14" s="12"/>
      <c r="P14" s="12"/>
      <c r="Q14" s="14"/>
      <c r="R14" s="15"/>
      <c r="S14" s="15"/>
      <c r="T14" s="12"/>
      <c r="U14" s="13"/>
      <c r="V14" s="12"/>
      <c r="W14" s="13"/>
      <c r="X14" s="12" t="s">
        <v>133</v>
      </c>
      <c r="Y14" s="15">
        <v>74772</v>
      </c>
      <c r="Z14" s="12">
        <v>12</v>
      </c>
      <c r="AA14" s="15">
        <v>897264</v>
      </c>
      <c r="AB14" s="13">
        <v>48122</v>
      </c>
      <c r="AC14" s="13">
        <v>48458</v>
      </c>
      <c r="AD14" s="12"/>
      <c r="AE14" s="15"/>
      <c r="AF14" s="12"/>
      <c r="AG14" s="12"/>
      <c r="AH14" s="12"/>
      <c r="AI14" s="12"/>
      <c r="AJ14" s="12"/>
      <c r="AK14" s="12"/>
      <c r="AL14" s="12"/>
      <c r="AM14" s="14"/>
      <c r="AN14" s="12"/>
      <c r="AO14" s="12"/>
      <c r="AP14" s="14"/>
      <c r="AQ14" s="12"/>
      <c r="AR14" s="15"/>
      <c r="AS14" s="15"/>
      <c r="AT14" s="15"/>
      <c r="AU14" s="15"/>
      <c r="AV14" s="12"/>
      <c r="AW14" s="12"/>
      <c r="AX14" s="14"/>
      <c r="AY14" s="12"/>
      <c r="AZ14" s="15"/>
      <c r="BA14" s="12"/>
      <c r="BB14" s="15"/>
      <c r="BC14" s="13"/>
      <c r="BD14" s="13"/>
      <c r="BE14" s="13"/>
      <c r="BF14" s="13"/>
      <c r="BG14" s="12"/>
      <c r="BH14" s="12"/>
      <c r="BI14" s="12"/>
      <c r="BJ14" s="13"/>
      <c r="BK14" s="12"/>
      <c r="BL14" s="12"/>
      <c r="BM14" s="12"/>
      <c r="BN14" s="12"/>
      <c r="BO14" s="12"/>
      <c r="BP14" s="12"/>
      <c r="BQ14" s="14"/>
      <c r="BR14" s="12"/>
      <c r="BS14" s="15"/>
      <c r="BT14" s="15"/>
      <c r="BU14" s="14"/>
      <c r="BV14" s="12"/>
      <c r="BW14" s="12"/>
    </row>
    <row r="15" spans="1:75" ht="14.25" customHeight="1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3"/>
      <c r="M15" s="13"/>
      <c r="N15" s="12"/>
      <c r="O15" s="12"/>
      <c r="P15" s="12"/>
      <c r="Q15" s="14"/>
      <c r="R15" s="15"/>
      <c r="S15" s="15"/>
      <c r="T15" s="12"/>
      <c r="U15" s="13"/>
      <c r="V15" s="12"/>
      <c r="W15" s="13"/>
      <c r="X15" s="12" t="s">
        <v>133</v>
      </c>
      <c r="Y15" s="15">
        <v>75954</v>
      </c>
      <c r="Z15" s="12">
        <v>12</v>
      </c>
      <c r="AA15" s="15">
        <v>911448</v>
      </c>
      <c r="AB15" s="13">
        <v>48488</v>
      </c>
      <c r="AC15" s="13">
        <v>48823</v>
      </c>
      <c r="AD15" s="12"/>
      <c r="AE15" s="15"/>
      <c r="AF15" s="12"/>
      <c r="AG15" s="12"/>
      <c r="AH15" s="12"/>
      <c r="AI15" s="12"/>
      <c r="AJ15" s="12"/>
      <c r="AK15" s="12"/>
      <c r="AL15" s="12"/>
      <c r="AM15" s="14"/>
      <c r="AN15" s="12"/>
      <c r="AO15" s="12"/>
      <c r="AP15" s="14"/>
      <c r="AQ15" s="12"/>
      <c r="AR15" s="15"/>
      <c r="AS15" s="15"/>
      <c r="AT15" s="15"/>
      <c r="AU15" s="15"/>
      <c r="AV15" s="12"/>
      <c r="AW15" s="12"/>
      <c r="AX15" s="14"/>
      <c r="AY15" s="12"/>
      <c r="AZ15" s="15"/>
      <c r="BA15" s="12"/>
      <c r="BB15" s="15"/>
      <c r="BC15" s="13"/>
      <c r="BD15" s="13"/>
      <c r="BE15" s="13"/>
      <c r="BF15" s="13"/>
      <c r="BG15" s="12"/>
      <c r="BH15" s="12"/>
      <c r="BI15" s="12"/>
      <c r="BJ15" s="13"/>
      <c r="BK15" s="12"/>
      <c r="BL15" s="12"/>
      <c r="BM15" s="12"/>
      <c r="BN15" s="12"/>
      <c r="BO15" s="12"/>
      <c r="BP15" s="12"/>
      <c r="BQ15" s="14"/>
      <c r="BR15" s="12"/>
      <c r="BS15" s="15"/>
      <c r="BT15" s="15"/>
      <c r="BU15" s="14"/>
      <c r="BV15" s="12"/>
      <c r="BW15" s="12"/>
    </row>
    <row r="16" spans="1:75" ht="14.25" customHeight="1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3"/>
      <c r="N16" s="12"/>
      <c r="O16" s="12"/>
      <c r="P16" s="12"/>
      <c r="Q16" s="14"/>
      <c r="R16" s="15"/>
      <c r="S16" s="15"/>
      <c r="T16" s="12"/>
      <c r="U16" s="13"/>
      <c r="V16" s="12"/>
      <c r="W16" s="13"/>
      <c r="X16" s="12" t="s">
        <v>133</v>
      </c>
      <c r="Y16" s="15">
        <v>77138</v>
      </c>
      <c r="Z16" s="12">
        <v>12</v>
      </c>
      <c r="AA16" s="15">
        <v>925656</v>
      </c>
      <c r="AB16" s="13">
        <v>48853</v>
      </c>
      <c r="AC16" s="13">
        <v>49188</v>
      </c>
      <c r="AD16" s="12"/>
      <c r="AE16" s="15"/>
      <c r="AF16" s="12"/>
      <c r="AG16" s="12"/>
      <c r="AH16" s="12"/>
      <c r="AI16" s="12"/>
      <c r="AJ16" s="12"/>
      <c r="AK16" s="12"/>
      <c r="AL16" s="12"/>
      <c r="AM16" s="14"/>
      <c r="AN16" s="12"/>
      <c r="AO16" s="12"/>
      <c r="AP16" s="14"/>
      <c r="AQ16" s="12"/>
      <c r="AR16" s="15"/>
      <c r="AS16" s="15"/>
      <c r="AT16" s="15"/>
      <c r="AU16" s="15"/>
      <c r="AV16" s="12"/>
      <c r="AW16" s="12"/>
      <c r="AX16" s="14"/>
      <c r="AY16" s="12"/>
      <c r="AZ16" s="15"/>
      <c r="BA16" s="12"/>
      <c r="BB16" s="15"/>
      <c r="BC16" s="13"/>
      <c r="BD16" s="13"/>
      <c r="BE16" s="13"/>
      <c r="BF16" s="13"/>
      <c r="BG16" s="12"/>
      <c r="BH16" s="12"/>
      <c r="BI16" s="12"/>
      <c r="BJ16" s="13"/>
      <c r="BK16" s="12"/>
      <c r="BL16" s="12"/>
      <c r="BM16" s="12"/>
      <c r="BN16" s="12"/>
      <c r="BO16" s="12"/>
      <c r="BP16" s="12"/>
      <c r="BQ16" s="14"/>
      <c r="BR16" s="12"/>
      <c r="BS16" s="15"/>
      <c r="BT16" s="15"/>
      <c r="BU16" s="14"/>
      <c r="BV16" s="12"/>
      <c r="BW16" s="12"/>
    </row>
    <row r="17" spans="1:75" ht="14.25" customHeight="1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3"/>
      <c r="M17" s="13"/>
      <c r="N17" s="12"/>
      <c r="O17" s="12"/>
      <c r="P17" s="12"/>
      <c r="Q17" s="14"/>
      <c r="R17" s="15"/>
      <c r="S17" s="15"/>
      <c r="T17" s="12"/>
      <c r="U17" s="13"/>
      <c r="V17" s="12"/>
      <c r="W17" s="13"/>
      <c r="X17" s="12" t="s">
        <v>133</v>
      </c>
      <c r="Y17" s="15">
        <v>78318</v>
      </c>
      <c r="Z17" s="12">
        <v>12</v>
      </c>
      <c r="AA17" s="15">
        <v>939816</v>
      </c>
      <c r="AB17" s="13">
        <v>49218</v>
      </c>
      <c r="AC17" s="13">
        <v>49553</v>
      </c>
      <c r="AD17" s="12"/>
      <c r="AE17" s="15"/>
      <c r="AF17" s="12"/>
      <c r="AG17" s="12"/>
      <c r="AH17" s="12"/>
      <c r="AI17" s="12"/>
      <c r="AJ17" s="12"/>
      <c r="AK17" s="12"/>
      <c r="AL17" s="12"/>
      <c r="AM17" s="14"/>
      <c r="AN17" s="12"/>
      <c r="AO17" s="12"/>
      <c r="AP17" s="14"/>
      <c r="AQ17" s="12"/>
      <c r="AR17" s="15"/>
      <c r="AS17" s="15"/>
      <c r="AT17" s="15"/>
      <c r="AU17" s="15"/>
      <c r="AV17" s="12"/>
      <c r="AW17" s="12"/>
      <c r="AX17" s="14"/>
      <c r="AY17" s="12"/>
      <c r="AZ17" s="15"/>
      <c r="BA17" s="12"/>
      <c r="BB17" s="15"/>
      <c r="BC17" s="13"/>
      <c r="BD17" s="13"/>
      <c r="BE17" s="13"/>
      <c r="BF17" s="13"/>
      <c r="BG17" s="12"/>
      <c r="BH17" s="12"/>
      <c r="BI17" s="12"/>
      <c r="BJ17" s="13"/>
      <c r="BK17" s="12"/>
      <c r="BL17" s="12"/>
      <c r="BM17" s="12"/>
      <c r="BN17" s="12"/>
      <c r="BO17" s="12"/>
      <c r="BP17" s="12"/>
      <c r="BQ17" s="14"/>
      <c r="BR17" s="12"/>
      <c r="BS17" s="15"/>
      <c r="BT17" s="15"/>
      <c r="BU17" s="14"/>
      <c r="BV17" s="12"/>
      <c r="BW17" s="12"/>
    </row>
    <row r="18" spans="1:75" ht="14.25" customHeight="1"/>
    <row r="19" spans="1:75" ht="14.25" customHeight="1"/>
    <row r="20" spans="1:75" ht="14.25" customHeight="1"/>
    <row r="21" spans="1:75" ht="14.25" customHeight="1"/>
    <row r="22" spans="1:75" ht="14.25" customHeight="1"/>
    <row r="23" spans="1:75" ht="14.25" customHeight="1"/>
    <row r="24" spans="1:75" ht="14.25" customHeight="1"/>
    <row r="25" spans="1:75" ht="14.25" customHeight="1"/>
    <row r="26" spans="1:75" ht="14.25" customHeight="1"/>
    <row r="27" spans="1:75" ht="14.25" customHeight="1"/>
    <row r="28" spans="1:75" ht="14.25" customHeight="1"/>
    <row r="29" spans="1:75" ht="14.25" customHeight="1"/>
    <row r="30" spans="1:75" ht="14.25" customHeight="1"/>
    <row r="31" spans="1:75" ht="14.25" customHeight="1"/>
    <row r="32" spans="1:7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82a91c-946e-4ea6-aa08-66cfc1e42a6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2B5605014594289505808FBD2D4FE" ma:contentTypeVersion="14" ma:contentTypeDescription="Create a new document." ma:contentTypeScope="" ma:versionID="41e3fd5ec4ef9c2097126c9b3e9aeb5c">
  <xsd:schema xmlns:xsd="http://www.w3.org/2001/XMLSchema" xmlns:xs="http://www.w3.org/2001/XMLSchema" xmlns:p="http://schemas.microsoft.com/office/2006/metadata/properties" xmlns:ns2="6d82a91c-946e-4ea6-aa08-66cfc1e42a67" xmlns:ns3="858d8d01-974e-488b-a347-1726c18bd9ed" targetNamespace="http://schemas.microsoft.com/office/2006/metadata/properties" ma:root="true" ma:fieldsID="c796c3907efc2123588bb05096add9e4" ns2:_="" ns3:_="">
    <xsd:import namespace="6d82a91c-946e-4ea6-aa08-66cfc1e42a67"/>
    <xsd:import namespace="858d8d01-974e-488b-a347-1726c18bd9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3:MigrationSourceID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2a91c-946e-4ea6-aa08-66cfc1e42a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8867c1a-056c-45c9-a609-ac2a648fae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d8d01-974e-488b-a347-1726c18bd9ed" elementFormDefault="qualified">
    <xsd:import namespace="http://schemas.microsoft.com/office/2006/documentManagement/types"/>
    <xsd:import namespace="http://schemas.microsoft.com/office/infopath/2007/PartnerControls"/>
    <xsd:element name="MigrationSourceID" ma:index="19" nillable="true" ma:displayName="MigrationSourceID" ma:internalName="MigrationSourceID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9C6E5E-BE96-45FF-AD73-2C637AA09167}"/>
</file>

<file path=customXml/itemProps2.xml><?xml version="1.0" encoding="utf-8"?>
<ds:datastoreItem xmlns:ds="http://schemas.openxmlformats.org/officeDocument/2006/customXml" ds:itemID="{EB3FE2EC-D357-4701-AAC1-9AB3AED3360E}"/>
</file>

<file path=customXml/itemProps3.xml><?xml version="1.0" encoding="utf-8"?>
<ds:datastoreItem xmlns:ds="http://schemas.openxmlformats.org/officeDocument/2006/customXml" ds:itemID="{70029108-A571-4253-BDD9-492C795C86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LeaseCrunch LLC</dc:creator>
  <cp:keywords/>
  <dc:description/>
  <cp:lastModifiedBy>Jess Vento</cp:lastModifiedBy>
  <cp:revision/>
  <dcterms:created xsi:type="dcterms:W3CDTF">2024-09-13T13:47:58Z</dcterms:created>
  <dcterms:modified xsi:type="dcterms:W3CDTF">2026-03-11T22:04:56Z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  <property fmtid="{D5CDD505-2E9C-101B-9397-08002B2CF9AE}" pid="4" name="MediaServiceImageTags">
    <vt:lpwstr/>
  </property>
  <property fmtid="{D5CDD505-2E9C-101B-9397-08002B2CF9AE}" pid="5" name="ContentTypeId">
    <vt:lpwstr>0x0101001C12B5605014594289505808FBD2D4FE</vt:lpwstr>
  </property>
</Properties>
</file>